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ORIGINALES QUEDATE EN CASA\8° 2P\"/>
    </mc:Choice>
  </mc:AlternateContent>
  <bookViews>
    <workbookView xWindow="0" yWindow="0" windowWidth="20490" windowHeight="7755"/>
  </bookViews>
  <sheets>
    <sheet name="LICURA1" sheetId="1" r:id="rId1"/>
    <sheet name="LICURA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Y40" i="1"/>
  <c r="Y11" i="1"/>
  <c r="AA11" i="1" s="1"/>
  <c r="I33" i="1"/>
  <c r="L64" i="1" l="1"/>
  <c r="L63" i="1"/>
  <c r="N63" i="1" s="1"/>
  <c r="L60" i="1"/>
  <c r="N60" i="1" s="1"/>
  <c r="L62" i="1"/>
  <c r="N62" i="1" s="1"/>
  <c r="L61" i="1"/>
  <c r="N61" i="1" s="1"/>
  <c r="AA38" i="1"/>
  <c r="AC38" i="1" s="1"/>
  <c r="AA36" i="1"/>
  <c r="AC36" i="1" s="1"/>
  <c r="AA39" i="1"/>
  <c r="AC39" i="1" s="1"/>
  <c r="AA37" i="1"/>
  <c r="AC37" i="1" s="1"/>
  <c r="AA40" i="1"/>
  <c r="AA10" i="1"/>
  <c r="AC10" i="1" s="1"/>
  <c r="S24" i="1" s="1"/>
  <c r="AA9" i="1"/>
  <c r="AC9" i="1" s="1"/>
  <c r="AA7" i="1"/>
  <c r="AC7" i="1" s="1"/>
  <c r="AA8" i="1"/>
  <c r="AC8" i="1" s="1"/>
  <c r="D8" i="2"/>
  <c r="D9" i="2"/>
  <c r="D10" i="2"/>
  <c r="D11" i="2"/>
  <c r="D12" i="2"/>
  <c r="N92" i="2"/>
  <c r="AE88" i="2"/>
  <c r="AC92" i="2" s="1"/>
  <c r="Z92" i="2" s="1"/>
  <c r="N83" i="2"/>
  <c r="AE65" i="2"/>
  <c r="N63" i="2"/>
  <c r="T56" i="2"/>
  <c r="T55" i="2"/>
  <c r="T54" i="2"/>
  <c r="T53" i="2"/>
  <c r="T52" i="2"/>
  <c r="AE46" i="2"/>
  <c r="P46" i="2"/>
  <c r="AF36" i="2"/>
  <c r="P25" i="2"/>
  <c r="AP24" i="2"/>
  <c r="AL24" i="2"/>
  <c r="AJ24" i="2"/>
  <c r="AH28" i="2"/>
  <c r="AF14" i="2"/>
  <c r="K13" i="2"/>
  <c r="AE46" i="1"/>
  <c r="AC40" i="1" l="1"/>
  <c r="N64" i="1"/>
  <c r="AC11" i="1"/>
  <c r="N71" i="1"/>
  <c r="AE17" i="1"/>
  <c r="P50" i="1"/>
  <c r="P24" i="1" l="1"/>
  <c r="N80" i="1" l="1"/>
  <c r="AE54" i="1"/>
  <c r="AE31" i="1"/>
  <c r="P12" i="1"/>
  <c r="P41" i="1"/>
  <c r="AE1" i="1" l="1"/>
  <c r="AE2" i="1" s="1"/>
</calcChain>
</file>

<file path=xl/sharedStrings.xml><?xml version="1.0" encoding="utf-8"?>
<sst xmlns="http://schemas.openxmlformats.org/spreadsheetml/2006/main" count="347" uniqueCount="115">
  <si>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</si>
  <si>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</si>
  <si>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</si>
  <si>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</si>
  <si>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</si>
  <si>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</si>
  <si>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</si>
  <si>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</si>
  <si>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A.</t>
  </si>
  <si>
    <t>C.</t>
  </si>
  <si>
    <t>B.</t>
  </si>
  <si>
    <t>D.</t>
  </si>
  <si>
    <t>A</t>
  </si>
  <si>
    <t>B</t>
  </si>
  <si>
    <t>C</t>
  </si>
  <si>
    <t>D</t>
  </si>
  <si>
    <t>X</t>
  </si>
  <si>
    <t>=</t>
  </si>
  <si>
    <t>+</t>
  </si>
  <si>
    <t>Responder la pregunta 4 y 5 con la siguiente información.</t>
  </si>
  <si>
    <t>El valor obtenido al cabo de t meses, por una inversión realizada al 3% de interés compuesto mensual está dado por la función</t>
  </si>
  <si>
    <t>t</t>
  </si>
  <si>
    <t>2.</t>
  </si>
  <si>
    <t>F</t>
  </si>
  <si>
    <t>(t)</t>
  </si>
  <si>
    <t>(</t>
  </si>
  <si>
    <t>)</t>
  </si>
  <si>
    <t>4.</t>
  </si>
  <si>
    <t>¿Cuál fue la inversión inicial?</t>
  </si>
  <si>
    <t>5.</t>
  </si>
  <si>
    <t>6.</t>
  </si>
  <si>
    <t>9.</t>
  </si>
  <si>
    <t>Dada la siguiente gráfica de una función, determine cuál es la fórmula de la función correspondiente.</t>
  </si>
  <si>
    <t>7.</t>
  </si>
  <si>
    <t>10.</t>
  </si>
  <si>
    <t>8.</t>
  </si>
  <si>
    <t>f(x)=12/x</t>
  </si>
  <si>
    <t>f(x)=120/x</t>
  </si>
  <si>
    <t>f(x)=120x</t>
  </si>
  <si>
    <t>f(x)=x/120</t>
  </si>
  <si>
    <t>Nota:</t>
  </si>
  <si>
    <t>ferbas2003@gmail.com</t>
  </si>
  <si>
    <t xml:space="preserve">La ecuación que detremina </t>
  </si>
  <si>
    <t xml:space="preserve"> f(X)</t>
  </si>
  <si>
    <t>x</t>
  </si>
  <si>
    <t>3X + 1</t>
  </si>
  <si>
    <t>2X - 1</t>
  </si>
  <si>
    <t>X + 2</t>
  </si>
  <si>
    <t>Jack quiere pasar un archivo a una memoria, el tamaño del archivo es 480  megabytes (MB). Cuando inicia el proceso le aparece el aviso que se hará la transferencia a una velocidad de 80 MB por minuto. Si esta es la gráfica ¿Cuál función muestra el proceso?</t>
  </si>
  <si>
    <t>f(x)=</t>
  </si>
  <si>
    <t>480X</t>
  </si>
  <si>
    <t>Si t =</t>
  </si>
  <si>
    <t>¿Cuánto dinero tiene al mes?</t>
  </si>
  <si>
    <t>f(x)=3X +3</t>
  </si>
  <si>
    <t>f(x)=X +3</t>
  </si>
  <si>
    <t>f(x)=2X +3</t>
  </si>
  <si>
    <t>f(x)=X+6</t>
  </si>
  <si>
    <t>Las preguntas 7 y 8 se responden con este enunciado.</t>
  </si>
  <si>
    <r>
      <t>La gráfica de f(x) = - 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es</t>
    </r>
  </si>
  <si>
    <t>Encuentre el valor de x en el vértice.</t>
  </si>
  <si>
    <t>Encuentre el valor de y en el vértice.</t>
  </si>
  <si>
    <t>X + 3</t>
  </si>
  <si>
    <t>60X</t>
  </si>
  <si>
    <t>6X + 54</t>
  </si>
  <si>
    <t>2X + 60</t>
  </si>
  <si>
    <r>
      <t>Se estima que el coronavirus en una ciudad se duplica cada dia. Hoy hay 5 personas infectadas con el virus. Calcular cual es la expresión que permite calcular la cantidad de personas contagiadas al cabo de</t>
    </r>
    <r>
      <rPr>
        <b/>
        <sz val="10"/>
        <color theme="1"/>
        <rFont val="Calibri"/>
        <family val="2"/>
        <scheme val="minor"/>
      </rPr>
      <t xml:space="preserve"> t</t>
    </r>
    <r>
      <rPr>
        <sz val="10"/>
        <color theme="1"/>
        <rFont val="Calibri"/>
        <family val="2"/>
        <scheme val="minor"/>
      </rPr>
      <t xml:space="preserve"> días,  sino hay control de la enfermedad.</t>
    </r>
  </si>
  <si>
    <r>
      <t>5(2</t>
    </r>
    <r>
      <rPr>
        <vertAlign val="super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</si>
  <si>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t>5(2t)</t>
  </si>
  <si>
    <t>5+2t</t>
  </si>
  <si>
    <t>5(t)</t>
  </si>
  <si>
    <t>Para X = 7 ¿Ccuál es el valor de f(x)?</t>
  </si>
  <si>
    <r>
      <t>La gráfica de f(x) = 5X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+ 3x - 8 es esta.</t>
    </r>
  </si>
  <si>
    <t>Funciones:LINEAL Y CUADRÁTICA</t>
  </si>
  <si>
    <t>ESTADÍSTICA</t>
  </si>
  <si>
    <t>La frecuencia absoluta está definida como:</t>
  </si>
  <si>
    <t>El dato que más se repite</t>
  </si>
  <si>
    <t>El valor absoluto de cada dato</t>
  </si>
  <si>
    <t>Número de veces que se repite un dato.</t>
  </si>
  <si>
    <t>El número de los decimales</t>
  </si>
  <si>
    <t>La frecuencia absoluta esta definida como:</t>
  </si>
  <si>
    <t>La frecuencia absoluta respectiva dividida por el total de las frecuencias absolutas.</t>
  </si>
  <si>
    <t>La frecuencia absoluta dividida por las frecuencias absolutas.</t>
  </si>
  <si>
    <t>Religión</t>
  </si>
  <si>
    <t>fi</t>
  </si>
  <si>
    <t>Católicos</t>
  </si>
  <si>
    <t>Cristianos</t>
  </si>
  <si>
    <t>Ateos</t>
  </si>
  <si>
    <t>N.R.</t>
  </si>
  <si>
    <t>Total</t>
  </si>
  <si>
    <t>En la tabla de datos a continuación tenemos de las religiones de un grupo de personas.</t>
  </si>
  <si>
    <t>Podemos decir que el total de las frecuencias absolutas es:</t>
  </si>
  <si>
    <t>Para hallar la frecuencia relativa de católicos en la gráfica anterior hay que dividir:</t>
  </si>
  <si>
    <t>entre</t>
  </si>
  <si>
    <t>hi</t>
  </si>
  <si>
    <t>%</t>
  </si>
  <si>
    <t>Música Preferida</t>
  </si>
  <si>
    <t>Bachata</t>
  </si>
  <si>
    <t>Salsa</t>
  </si>
  <si>
    <t>Baladas</t>
  </si>
  <si>
    <t>Merengue</t>
  </si>
  <si>
    <t>Si se va a redondear a una cifra decimal, se tiene en cuenta que: Si la segunda cifra decimal es 5 o mayor que 5 se aproxima a la siguiente. Si es menor que 5 se aproxima a la anterior.</t>
  </si>
  <si>
    <t>con una cifra decimal queda:</t>
  </si>
  <si>
    <t xml:space="preserve">De acuerdo con eso: </t>
  </si>
  <si>
    <t>En la tabla de datos que hay a continuación el porcentaje total es:</t>
  </si>
  <si>
    <t>Grupo:</t>
  </si>
  <si>
    <t>Estudiante:</t>
  </si>
  <si>
    <t>En la tabla de datos que hay a continuación el 10,53 aproximado a una cifra decimal queda:</t>
  </si>
  <si>
    <t>En la tabla de datos anterior el 0,53 aproximado a una cifra queda.</t>
  </si>
  <si>
    <t>Comida Preferida</t>
  </si>
  <si>
    <t>Pizza</t>
  </si>
  <si>
    <t>Carne Asada</t>
  </si>
  <si>
    <t>Chuleta</t>
  </si>
  <si>
    <t>Pescado Frito</t>
  </si>
  <si>
    <t>En la tabla de datos que hay a continuación halla la frecuencia reñlativa de pescado frito.</t>
  </si>
  <si>
    <t>Encuentra en la tabla anterior el valor de pescado frito en porcentaje.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</si>
</sst>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color rgb="FF00B0F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1" fillId="0" borderId="0"/>
    <xf numFmtId="0" fontId="11" fillId="0" borderId="0"/>
  </cellStyleXfs>
  <cellXfs count="126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/>
    <xf numFmtId="42" fontId="0" fillId="0" borderId="0" xfId="0" applyNumberFormat="1" applyAlignment="1"/>
    <xf numFmtId="42" fontId="1" fillId="0" borderId="0" xfId="0" applyNumberFormat="1" applyFont="1" applyAlignmen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Alignment="1"/>
    <xf numFmtId="0" fontId="6" fillId="0" borderId="0" xfId="0" applyFont="1" applyAlignment="1">
      <alignment vertical="top"/>
    </xf>
    <xf numFmtId="0" fontId="7" fillId="0" borderId="0" xfId="1"/>
    <xf numFmtId="0" fontId="8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/>
    <xf numFmtId="42" fontId="9" fillId="0" borderId="0" xfId="0" applyNumberFormat="1" applyFont="1" applyAlignment="1"/>
    <xf numFmtId="0" fontId="9" fillId="0" borderId="0" xfId="0" applyFont="1" applyAlignment="1">
      <alignment horizontal="center" vertical="center"/>
    </xf>
    <xf numFmtId="9" fontId="0" fillId="0" borderId="0" xfId="0" applyNumberFormat="1" applyFont="1" applyAlignment="1"/>
    <xf numFmtId="42" fontId="0" fillId="0" borderId="0" xfId="0" applyNumberFormat="1" applyFont="1" applyAlignment="1"/>
    <xf numFmtId="0" fontId="3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justify" vertical="top"/>
    </xf>
    <xf numFmtId="2" fontId="1" fillId="0" borderId="0" xfId="0" applyNumberFormat="1" applyFont="1" applyAlignment="1">
      <alignment horizontal="center"/>
    </xf>
    <xf numFmtId="42" fontId="9" fillId="0" borderId="0" xfId="0" applyNumberFormat="1" applyFont="1" applyAlignment="1">
      <alignment horizontal="center"/>
    </xf>
    <xf numFmtId="0" fontId="0" fillId="0" borderId="0" xfId="0" applyAlignment="1">
      <alignment horizontal="justify" vertical="top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justify"/>
    </xf>
    <xf numFmtId="0" fontId="8" fillId="0" borderId="0" xfId="0" applyFont="1" applyAlignment="1">
      <alignment horizontal="center"/>
    </xf>
    <xf numFmtId="42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2" borderId="0" xfId="0" applyFill="1"/>
    <xf numFmtId="0" fontId="12" fillId="0" borderId="0" xfId="2" applyFont="1" applyAlignment="1"/>
    <xf numFmtId="0" fontId="3" fillId="0" borderId="0" xfId="0" applyFont="1" applyAlignment="1">
      <alignment horizontal="left" vertical="top"/>
    </xf>
    <xf numFmtId="0" fontId="3" fillId="0" borderId="0" xfId="2" applyFont="1" applyAlignment="1">
      <alignment horizontal="left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Font="1" applyAlignment="1">
      <alignment horizontal="center"/>
    </xf>
    <xf numFmtId="42" fontId="10" fillId="0" borderId="0" xfId="0" applyNumberFormat="1" applyFont="1" applyAlignment="1">
      <alignment horizontal="center"/>
    </xf>
    <xf numFmtId="42" fontId="10" fillId="0" borderId="0" xfId="0" applyNumberFormat="1" applyFont="1" applyAlignment="1"/>
    <xf numFmtId="0" fontId="12" fillId="0" borderId="0" xfId="2" applyFont="1" applyAlignment="1">
      <alignment horizontal="justify" vertical="top"/>
    </xf>
    <xf numFmtId="0" fontId="12" fillId="3" borderId="5" xfId="2" applyFont="1" applyFill="1" applyBorder="1" applyAlignment="1">
      <alignment horizontal="left"/>
    </xf>
    <xf numFmtId="0" fontId="12" fillId="3" borderId="1" xfId="2" applyFont="1" applyFill="1" applyBorder="1" applyAlignment="1">
      <alignment horizontal="center"/>
    </xf>
    <xf numFmtId="0" fontId="12" fillId="3" borderId="2" xfId="2" applyFont="1" applyFill="1" applyBorder="1" applyAlignment="1">
      <alignment horizontal="center"/>
    </xf>
    <xf numFmtId="0" fontId="12" fillId="0" borderId="5" xfId="2" applyFont="1" applyBorder="1" applyAlignment="1">
      <alignment horizontal="left"/>
    </xf>
    <xf numFmtId="1" fontId="12" fillId="0" borderId="1" xfId="2" applyNumberFormat="1" applyFont="1" applyBorder="1" applyAlignment="1" applyProtection="1">
      <alignment horizontal="center"/>
      <protection locked="0"/>
    </xf>
    <xf numFmtId="1" fontId="12" fillId="0" borderId="2" xfId="2" applyNumberFormat="1" applyFont="1" applyBorder="1" applyAlignment="1" applyProtection="1">
      <alignment horizontal="center"/>
      <protection locked="0"/>
    </xf>
    <xf numFmtId="0" fontId="12" fillId="3" borderId="6" xfId="2" applyFont="1" applyFill="1" applyBorder="1" applyAlignment="1">
      <alignment horizontal="center"/>
    </xf>
    <xf numFmtId="0" fontId="12" fillId="4" borderId="0" xfId="2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12" fillId="4" borderId="0" xfId="2" applyFont="1" applyFill="1" applyBorder="1" applyAlignment="1">
      <alignment horizontal="justify" vertical="top"/>
    </xf>
    <xf numFmtId="1" fontId="13" fillId="0" borderId="1" xfId="2" applyNumberFormat="1" applyFont="1" applyBorder="1" applyAlignment="1">
      <alignment horizontal="center"/>
    </xf>
    <xf numFmtId="1" fontId="13" fillId="0" borderId="2" xfId="2" applyNumberFormat="1" applyFont="1" applyBorder="1" applyAlignment="1">
      <alignment horizontal="center"/>
    </xf>
    <xf numFmtId="0" fontId="12" fillId="4" borderId="0" xfId="2" applyFont="1" applyFill="1" applyBorder="1" applyAlignment="1">
      <alignment horizontal="justify" vertical="top"/>
    </xf>
    <xf numFmtId="0" fontId="6" fillId="0" borderId="0" xfId="0" applyFont="1"/>
    <xf numFmtId="0" fontId="11" fillId="3" borderId="5" xfId="3" applyFill="1" applyBorder="1" applyAlignment="1">
      <alignment horizontal="center"/>
    </xf>
    <xf numFmtId="1" fontId="14" fillId="0" borderId="1" xfId="2" applyNumberFormat="1" applyFont="1" applyBorder="1" applyAlignment="1" applyProtection="1">
      <alignment horizontal="center"/>
      <protection locked="0"/>
    </xf>
    <xf numFmtId="1" fontId="14" fillId="0" borderId="2" xfId="2" applyNumberFormat="1" applyFont="1" applyBorder="1" applyAlignment="1" applyProtection="1">
      <alignment horizontal="center"/>
      <protection locked="0"/>
    </xf>
    <xf numFmtId="2" fontId="14" fillId="3" borderId="1" xfId="2" applyNumberFormat="1" applyFont="1" applyFill="1" applyBorder="1" applyAlignment="1" applyProtection="1">
      <alignment horizontal="center"/>
      <protection locked="0"/>
    </xf>
    <xf numFmtId="2" fontId="14" fillId="3" borderId="2" xfId="2" applyNumberFormat="1" applyFont="1" applyFill="1" applyBorder="1" applyAlignment="1" applyProtection="1">
      <alignment horizontal="center"/>
      <protection locked="0"/>
    </xf>
    <xf numFmtId="0" fontId="14" fillId="3" borderId="5" xfId="3" applyFont="1" applyFill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0" fontId="12" fillId="4" borderId="6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1" fontId="12" fillId="4" borderId="1" xfId="2" applyNumberFormat="1" applyFont="1" applyFill="1" applyBorder="1" applyAlignment="1">
      <alignment horizontal="center"/>
    </xf>
    <xf numFmtId="1" fontId="12" fillId="4" borderId="2" xfId="2" applyNumberFormat="1" applyFont="1" applyFill="1" applyBorder="1" applyAlignment="1">
      <alignment horizontal="center"/>
    </xf>
    <xf numFmtId="2" fontId="12" fillId="4" borderId="1" xfId="2" applyNumberFormat="1" applyFont="1" applyFill="1" applyBorder="1" applyAlignment="1" applyProtection="1">
      <alignment horizontal="center"/>
      <protection locked="0"/>
    </xf>
    <xf numFmtId="2" fontId="12" fillId="4" borderId="2" xfId="2" applyNumberFormat="1" applyFont="1" applyFill="1" applyBorder="1" applyAlignment="1" applyProtection="1">
      <alignment horizontal="center"/>
      <protection locked="0"/>
    </xf>
    <xf numFmtId="0" fontId="15" fillId="4" borderId="5" xfId="3" applyFont="1" applyFill="1" applyBorder="1" applyAlignment="1">
      <alignment horizontal="center"/>
    </xf>
    <xf numFmtId="0" fontId="16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19" fillId="0" borderId="0" xfId="0" applyFont="1" applyAlignment="1">
      <alignment horizontal="center"/>
    </xf>
    <xf numFmtId="0" fontId="16" fillId="0" borderId="0" xfId="0" applyFont="1"/>
    <xf numFmtId="0" fontId="20" fillId="0" borderId="0" xfId="1" applyFont="1"/>
    <xf numFmtId="2" fontId="14" fillId="4" borderId="1" xfId="2" applyNumberFormat="1" applyFont="1" applyFill="1" applyBorder="1" applyAlignment="1" applyProtection="1">
      <alignment horizontal="center"/>
      <protection locked="0"/>
    </xf>
    <xf numFmtId="2" fontId="14" fillId="4" borderId="2" xfId="2" applyNumberFormat="1" applyFont="1" applyFill="1" applyBorder="1" applyAlignment="1" applyProtection="1">
      <alignment horizontal="center"/>
      <protection locked="0"/>
    </xf>
    <xf numFmtId="0" fontId="14" fillId="4" borderId="5" xfId="3" applyFont="1" applyFill="1" applyBorder="1" applyAlignment="1">
      <alignment horizontal="center"/>
    </xf>
    <xf numFmtId="0" fontId="6" fillId="4" borderId="5" xfId="3" applyFont="1" applyFill="1" applyBorder="1" applyAlignment="1">
      <alignment horizontal="center"/>
    </xf>
    <xf numFmtId="0" fontId="16" fillId="4" borderId="5" xfId="3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4" borderId="1" xfId="2" applyNumberFormat="1" applyFont="1" applyFill="1" applyBorder="1" applyAlignment="1" applyProtection="1">
      <alignment horizontal="center"/>
      <protection locked="0"/>
    </xf>
    <xf numFmtId="2" fontId="6" fillId="4" borderId="2" xfId="2" applyNumberFormat="1" applyFont="1" applyFill="1" applyBorder="1" applyAlignment="1" applyProtection="1">
      <alignment horizontal="center"/>
      <protection locked="0"/>
    </xf>
    <xf numFmtId="2" fontId="21" fillId="4" borderId="1" xfId="2" applyNumberFormat="1" applyFont="1" applyFill="1" applyBorder="1" applyAlignment="1" applyProtection="1">
      <alignment horizontal="center"/>
      <protection locked="0"/>
    </xf>
    <xf numFmtId="2" fontId="21" fillId="4" borderId="2" xfId="2" applyNumberFormat="1" applyFont="1" applyFill="1" applyBorder="1" applyAlignment="1" applyProtection="1">
      <alignment horizontal="center"/>
      <protection locked="0"/>
    </xf>
    <xf numFmtId="1" fontId="6" fillId="0" borderId="1" xfId="2" applyNumberFormat="1" applyFont="1" applyBorder="1" applyAlignment="1" applyProtection="1">
      <alignment horizontal="center"/>
      <protection locked="0"/>
    </xf>
    <xf numFmtId="1" fontId="6" fillId="0" borderId="2" xfId="2" applyNumberFormat="1" applyFont="1" applyBorder="1" applyAlignment="1" applyProtection="1">
      <alignment horizontal="center"/>
      <protection locked="0"/>
    </xf>
    <xf numFmtId="1" fontId="3" fillId="4" borderId="1" xfId="2" applyNumberFormat="1" applyFont="1" applyFill="1" applyBorder="1" applyAlignment="1">
      <alignment horizontal="center"/>
    </xf>
    <xf numFmtId="1" fontId="3" fillId="4" borderId="2" xfId="2" applyNumberFormat="1" applyFont="1" applyFill="1" applyBorder="1" applyAlignment="1">
      <alignment horizontal="center"/>
    </xf>
    <xf numFmtId="2" fontId="3" fillId="4" borderId="1" xfId="2" applyNumberFormat="1" applyFont="1" applyFill="1" applyBorder="1" applyAlignment="1" applyProtection="1">
      <alignment horizontal="center"/>
      <protection locked="0"/>
    </xf>
    <xf numFmtId="2" fontId="3" fillId="4" borderId="2" xfId="2" applyNumberFormat="1" applyFont="1" applyFill="1" applyBorder="1" applyAlignment="1" applyProtection="1">
      <alignment horizontal="center"/>
      <protection locked="0"/>
    </xf>
    <xf numFmtId="0" fontId="22" fillId="4" borderId="5" xfId="3" applyFont="1" applyFill="1" applyBorder="1" applyAlignment="1">
      <alignment horizontal="center"/>
    </xf>
    <xf numFmtId="2" fontId="19" fillId="4" borderId="1" xfId="2" applyNumberFormat="1" applyFont="1" applyFill="1" applyBorder="1" applyAlignment="1" applyProtection="1">
      <alignment horizontal="center"/>
      <protection locked="0"/>
    </xf>
    <xf numFmtId="2" fontId="19" fillId="4" borderId="2" xfId="2" applyNumberFormat="1" applyFont="1" applyFill="1" applyBorder="1" applyAlignment="1" applyProtection="1">
      <alignment horizontal="center"/>
      <protection locked="0"/>
    </xf>
    <xf numFmtId="0" fontId="19" fillId="4" borderId="5" xfId="3" applyFont="1" applyFill="1" applyBorder="1" applyAlignment="1">
      <alignment horizontal="center"/>
    </xf>
    <xf numFmtId="1" fontId="3" fillId="4" borderId="0" xfId="2" applyNumberFormat="1" applyFont="1" applyFill="1" applyBorder="1" applyAlignment="1">
      <alignment horizontal="center"/>
    </xf>
    <xf numFmtId="2" fontId="3" fillId="4" borderId="0" xfId="2" applyNumberFormat="1" applyFont="1" applyFill="1" applyBorder="1" applyAlignment="1" applyProtection="1">
      <alignment horizontal="center"/>
      <protection locked="0"/>
    </xf>
    <xf numFmtId="0" fontId="22" fillId="4" borderId="0" xfId="3" applyFont="1" applyFill="1" applyBorder="1" applyAlignment="1">
      <alignment horizontal="center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0" xfId="0" applyFont="1"/>
    <xf numFmtId="0" fontId="17" fillId="0" borderId="0" xfId="0" applyFont="1" applyAlignment="1" applyProtection="1">
      <alignment horizontal="left"/>
      <protection locked="0"/>
    </xf>
  </cellXfs>
  <cellStyles count="4">
    <cellStyle name="Hipervínculo" xfId="1" builtinId="8"/>
    <cellStyle name="Normal" xfId="0" builtinId="0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Función Inversa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LICURA2!$T$72:$T$75</c:f>
              <c:numCache>
                <c:formatCode>General</c:formatCode>
                <c:ptCount val="4"/>
                <c:pt idx="0">
                  <c:v>120</c:v>
                </c:pt>
                <c:pt idx="1">
                  <c:v>60</c:v>
                </c:pt>
                <c:pt idx="2">
                  <c:v>40</c:v>
                </c:pt>
                <c:pt idx="3">
                  <c:v>30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648064"/>
        <c:axId val="107649240"/>
      </c:lineChart>
      <c:catAx>
        <c:axId val="107648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649240"/>
        <c:crosses val="autoZero"/>
        <c:auto val="1"/>
        <c:lblAlgn val="ctr"/>
        <c:lblOffset val="100"/>
        <c:noMultiLvlLbl val="0"/>
      </c:catAx>
      <c:valAx>
        <c:axId val="1076492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764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LICURA2!$D$32:$D$37</c:f>
              <c:numCache>
                <c:formatCode>General</c:formatCode>
                <c:ptCount val="6"/>
                <c:pt idx="0">
                  <c:v>60</c:v>
                </c:pt>
                <c:pt idx="1">
                  <c:v>120</c:v>
                </c:pt>
                <c:pt idx="2">
                  <c:v>180</c:v>
                </c:pt>
                <c:pt idx="3">
                  <c:v>240</c:v>
                </c:pt>
                <c:pt idx="4">
                  <c:v>300</c:v>
                </c:pt>
                <c:pt idx="5">
                  <c:v>360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07650024"/>
        <c:axId val="107647672"/>
      </c:lineChart>
      <c:catAx>
        <c:axId val="107650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647672"/>
        <c:crosses val="autoZero"/>
        <c:auto val="1"/>
        <c:lblAlgn val="ctr"/>
        <c:lblOffset val="100"/>
        <c:noMultiLvlLbl val="0"/>
      </c:catAx>
      <c:valAx>
        <c:axId val="107647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7650024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LICURA2!$T$52:$T$56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07646496"/>
        <c:axId val="107650416"/>
      </c:lineChart>
      <c:catAx>
        <c:axId val="107646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650416"/>
        <c:crosses val="autoZero"/>
        <c:auto val="1"/>
        <c:lblAlgn val="ctr"/>
        <c:lblOffset val="100"/>
        <c:noMultiLvlLbl val="0"/>
      </c:catAx>
      <c:valAx>
        <c:axId val="107650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764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[1]F1!$C$6</c:f>
              <c:strCache>
                <c:ptCount val="1"/>
                <c:pt idx="0">
                  <c:v>f(x)</c:v>
                </c:pt>
              </c:strCache>
            </c:strRef>
          </c:tx>
          <c:marker>
            <c:symbol val="none"/>
          </c:marker>
          <c:xVal>
            <c:numRef>
              <c:f>[1]F1!$B$7:$B$17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[1]F1!$C$7:$C$17</c:f>
              <c:numCache>
                <c:formatCode>General</c:formatCode>
                <c:ptCount val="11"/>
                <c:pt idx="0">
                  <c:v>-25</c:v>
                </c:pt>
                <c:pt idx="1">
                  <c:v>-16</c:v>
                </c:pt>
                <c:pt idx="2">
                  <c:v>-9</c:v>
                </c:pt>
                <c:pt idx="3">
                  <c:v>-4</c:v>
                </c:pt>
                <c:pt idx="4">
                  <c:v>-1</c:v>
                </c:pt>
                <c:pt idx="5">
                  <c:v>0</c:v>
                </c:pt>
                <c:pt idx="6">
                  <c:v>-1</c:v>
                </c:pt>
                <c:pt idx="7">
                  <c:v>-4</c:v>
                </c:pt>
                <c:pt idx="8">
                  <c:v>-9</c:v>
                </c:pt>
                <c:pt idx="9">
                  <c:v>-16</c:v>
                </c:pt>
                <c:pt idx="10">
                  <c:v>-25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51984"/>
        <c:axId val="107651200"/>
      </c:scatterChart>
      <c:valAx>
        <c:axId val="107651984"/>
        <c:scaling>
          <c:orientation val="minMax"/>
          <c:max val="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7651200"/>
        <c:crosses val="autoZero"/>
        <c:crossBetween val="midCat"/>
        <c:majorUnit val="1"/>
      </c:valAx>
      <c:valAx>
        <c:axId val="107651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076519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[1]F1!$C$6</c:f>
              <c:strCache>
                <c:ptCount val="1"/>
                <c:pt idx="0">
                  <c:v>f(x)</c:v>
                </c:pt>
              </c:strCache>
            </c:strRef>
          </c:tx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[1]F1!$B$7:$B$17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[1]F1!$C$7:$C$17</c:f>
              <c:numCache>
                <c:formatCode>General</c:formatCode>
                <c:ptCount val="11"/>
                <c:pt idx="0">
                  <c:v>-25</c:v>
                </c:pt>
                <c:pt idx="1">
                  <c:v>-16</c:v>
                </c:pt>
                <c:pt idx="2">
                  <c:v>-9</c:v>
                </c:pt>
                <c:pt idx="3">
                  <c:v>-4</c:v>
                </c:pt>
                <c:pt idx="4">
                  <c:v>-1</c:v>
                </c:pt>
                <c:pt idx="5">
                  <c:v>0</c:v>
                </c:pt>
                <c:pt idx="6">
                  <c:v>-1</c:v>
                </c:pt>
                <c:pt idx="7">
                  <c:v>-4</c:v>
                </c:pt>
                <c:pt idx="8">
                  <c:v>-9</c:v>
                </c:pt>
                <c:pt idx="9">
                  <c:v>-16</c:v>
                </c:pt>
                <c:pt idx="10">
                  <c:v>-25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52768"/>
        <c:axId val="107646888"/>
      </c:scatterChart>
      <c:valAx>
        <c:axId val="107652768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646888"/>
        <c:crosses val="autoZero"/>
        <c:crossBetween val="midCat"/>
        <c:majorUnit val="1"/>
      </c:valAx>
      <c:valAx>
        <c:axId val="10764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652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LICURA2!$D$8:$D$12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47280"/>
        <c:axId val="107451048"/>
      </c:lineChart>
      <c:catAx>
        <c:axId val="107647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451048"/>
        <c:crosses val="autoZero"/>
        <c:auto val="1"/>
        <c:lblAlgn val="ctr"/>
        <c:lblOffset val="100"/>
        <c:noMultiLvlLbl val="0"/>
      </c:catAx>
      <c:valAx>
        <c:axId val="10745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64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71</xdr:row>
      <xdr:rowOff>9524</xdr:rowOff>
    </xdr:from>
    <xdr:to>
      <xdr:col>31</xdr:col>
      <xdr:colOff>38100</xdr:colOff>
      <xdr:row>82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38847</xdr:colOff>
      <xdr:row>31</xdr:row>
      <xdr:rowOff>26955</xdr:rowOff>
    </xdr:from>
    <xdr:to>
      <xdr:col>16</xdr:col>
      <xdr:colOff>11890</xdr:colOff>
      <xdr:row>38</xdr:row>
      <xdr:rowOff>152758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152760</xdr:colOff>
      <xdr:row>50</xdr:row>
      <xdr:rowOff>35944</xdr:rowOff>
    </xdr:from>
    <xdr:to>
      <xdr:col>32</xdr:col>
      <xdr:colOff>26958</xdr:colOff>
      <xdr:row>59</xdr:row>
      <xdr:rowOff>62902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53915</xdr:colOff>
      <xdr:row>48</xdr:row>
      <xdr:rowOff>53915</xdr:rowOff>
    </xdr:from>
    <xdr:to>
      <xdr:col>14</xdr:col>
      <xdr:colOff>170731</xdr:colOff>
      <xdr:row>55</xdr:row>
      <xdr:rowOff>143774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</xdr:colOff>
      <xdr:row>67</xdr:row>
      <xdr:rowOff>26957</xdr:rowOff>
    </xdr:from>
    <xdr:to>
      <xdr:col>15</xdr:col>
      <xdr:colOff>26957</xdr:colOff>
      <xdr:row>76</xdr:row>
      <xdr:rowOff>116816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21980</xdr:colOff>
      <xdr:row>6</xdr:row>
      <xdr:rowOff>21982</xdr:rowOff>
    </xdr:from>
    <xdr:to>
      <xdr:col>16</xdr:col>
      <xdr:colOff>0</xdr:colOff>
      <xdr:row>14</xdr:row>
      <xdr:rowOff>139212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ente/Desktop/ORIGINALES%20QUEDATE%20EN%20CASA/11&#176;%202P/1120%20FUNCIONES%20CUADR&#193;T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2"/>
    </sheetNames>
    <sheetDataSet>
      <sheetData sheetId="0">
        <row r="6">
          <cell r="C6" t="str">
            <v>f(x)</v>
          </cell>
        </row>
        <row r="7">
          <cell r="B7">
            <v>-5</v>
          </cell>
          <cell r="C7">
            <v>-25</v>
          </cell>
        </row>
        <row r="8">
          <cell r="B8">
            <v>-4</v>
          </cell>
          <cell r="C8">
            <v>-16</v>
          </cell>
        </row>
        <row r="9">
          <cell r="B9">
            <v>-3</v>
          </cell>
          <cell r="C9">
            <v>-9</v>
          </cell>
        </row>
        <row r="10">
          <cell r="B10">
            <v>-2</v>
          </cell>
          <cell r="C10">
            <v>-4</v>
          </cell>
        </row>
        <row r="11">
          <cell r="B11">
            <v>-1</v>
          </cell>
          <cell r="C11">
            <v>-1</v>
          </cell>
        </row>
        <row r="12">
          <cell r="B12">
            <v>0</v>
          </cell>
          <cell r="C12">
            <v>0</v>
          </cell>
        </row>
        <row r="13">
          <cell r="B13">
            <v>1</v>
          </cell>
          <cell r="C13">
            <v>-1</v>
          </cell>
        </row>
        <row r="14">
          <cell r="B14">
            <v>2</v>
          </cell>
          <cell r="C14">
            <v>-4</v>
          </cell>
        </row>
        <row r="15">
          <cell r="B15">
            <v>3</v>
          </cell>
          <cell r="C15">
            <v>-9</v>
          </cell>
        </row>
        <row r="16">
          <cell r="B16">
            <v>4</v>
          </cell>
          <cell r="C16">
            <v>-16</v>
          </cell>
        </row>
        <row r="17">
          <cell r="B17">
            <v>5</v>
          </cell>
          <cell r="C17">
            <v>-25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bas2003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erbas20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6"/>
  <sheetViews>
    <sheetView showGridLines="0" showRowColHeaders="0" tabSelected="1" zoomScale="130" zoomScaleNormal="130" workbookViewId="0">
      <selection activeCell="F3" sqref="F3:O3"/>
    </sheetView>
  </sheetViews>
  <sheetFormatPr baseColWidth="10" defaultRowHeight="15" x14ac:dyDescent="0.25"/>
  <cols>
    <col min="1" max="33" width="2.7109375" customWidth="1"/>
    <col min="34" max="34" width="7" customWidth="1"/>
    <col min="35" max="95" width="2.7109375" customWidth="1"/>
  </cols>
  <sheetData>
    <row r="1" spans="1:34" ht="12.95" customHeight="1" x14ac:dyDescent="0.25">
      <c r="A1" s="74"/>
      <c r="B1" s="74" t="s">
        <v>0</v>
      </c>
      <c r="C1" s="74"/>
      <c r="D1" s="74"/>
      <c r="E1" s="74"/>
      <c r="F1" s="74"/>
      <c r="G1" s="74"/>
      <c r="H1" s="74"/>
      <c r="I1" s="94"/>
      <c r="J1" s="94"/>
      <c r="K1" s="95"/>
      <c r="L1" s="74"/>
      <c r="M1" s="74"/>
      <c r="N1" s="74"/>
      <c r="O1" s="74"/>
      <c r="P1" s="74" t="s">
        <v>1</v>
      </c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96">
        <f>N80+AE54+AE46+N71+AE17+P24+P50+P12+P41+AE31</f>
        <v>0</v>
      </c>
      <c r="AF1" s="96"/>
      <c r="AG1" s="74"/>
    </row>
    <row r="2" spans="1:34" ht="12.95" customHeight="1" x14ac:dyDescent="0.25">
      <c r="A2" s="74"/>
      <c r="B2" s="74" t="s">
        <v>2</v>
      </c>
      <c r="C2" s="74"/>
      <c r="D2" s="74"/>
      <c r="E2" s="74"/>
      <c r="F2" s="74"/>
      <c r="G2" s="74"/>
      <c r="H2" s="74"/>
      <c r="I2" s="74" t="s">
        <v>3</v>
      </c>
      <c r="J2" s="74"/>
      <c r="K2" s="74"/>
      <c r="L2" s="74"/>
      <c r="M2" s="74"/>
      <c r="N2" s="74"/>
      <c r="O2" s="74"/>
      <c r="P2" s="74" t="s">
        <v>4</v>
      </c>
      <c r="Q2" s="74"/>
      <c r="R2" s="74"/>
      <c r="S2" s="74"/>
      <c r="T2" s="74" t="s">
        <v>5</v>
      </c>
      <c r="U2" s="74"/>
      <c r="V2" s="74"/>
      <c r="W2" s="74"/>
      <c r="X2" s="74"/>
      <c r="Y2" s="74"/>
      <c r="Z2" s="74"/>
      <c r="AA2" s="74"/>
      <c r="AB2" s="74"/>
      <c r="AC2" s="97" t="s">
        <v>40</v>
      </c>
      <c r="AD2" s="97"/>
      <c r="AE2" s="96">
        <f>AE1/2</f>
        <v>0</v>
      </c>
      <c r="AF2" s="96"/>
      <c r="AG2" s="74"/>
    </row>
    <row r="3" spans="1:34" ht="12.95" customHeight="1" x14ac:dyDescent="0.25">
      <c r="A3" s="74"/>
      <c r="B3" s="74" t="s">
        <v>105</v>
      </c>
      <c r="C3" s="74"/>
      <c r="D3" s="74"/>
      <c r="E3" s="74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74" t="s">
        <v>104</v>
      </c>
      <c r="Q3" s="74"/>
      <c r="R3" s="89"/>
      <c r="S3" s="89"/>
      <c r="T3" s="74"/>
      <c r="U3" s="74" t="s">
        <v>73</v>
      </c>
      <c r="V3" s="74"/>
      <c r="W3" s="74"/>
      <c r="X3" s="74"/>
      <c r="Y3" s="74"/>
      <c r="Z3" s="98" t="s">
        <v>41</v>
      </c>
      <c r="AA3" s="74"/>
      <c r="AB3" s="74"/>
      <c r="AC3" s="74"/>
      <c r="AD3" s="74"/>
      <c r="AE3" s="74"/>
      <c r="AF3" s="74"/>
      <c r="AG3" s="74"/>
    </row>
    <row r="4" spans="1:34" ht="12.75" customHeight="1" x14ac:dyDescent="0.25">
      <c r="B4" t="s">
        <v>6</v>
      </c>
      <c r="C4" s="49" t="s">
        <v>74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  <c r="R4" t="s">
        <v>29</v>
      </c>
      <c r="S4" s="69" t="s">
        <v>103</v>
      </c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24"/>
      <c r="AH4" s="2"/>
    </row>
    <row r="5" spans="1:34" ht="12.75" customHeight="1" x14ac:dyDescent="0.25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24"/>
      <c r="AH5" s="2"/>
    </row>
    <row r="6" spans="1:34" ht="12.75" customHeight="1" x14ac:dyDescent="0.25">
      <c r="B6" t="s">
        <v>8</v>
      </c>
      <c r="C6" s="52" t="s">
        <v>75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  <c r="S6" s="61" t="s">
        <v>95</v>
      </c>
      <c r="T6" s="61"/>
      <c r="U6" s="61"/>
      <c r="V6" s="61"/>
      <c r="W6" s="61"/>
      <c r="X6" s="61"/>
      <c r="Y6" s="62" t="s">
        <v>83</v>
      </c>
      <c r="Z6" s="63"/>
      <c r="AA6" s="75" t="s">
        <v>93</v>
      </c>
      <c r="AB6" s="75"/>
      <c r="AC6" s="75" t="s">
        <v>94</v>
      </c>
      <c r="AD6" s="75"/>
    </row>
    <row r="7" spans="1:34" ht="12.75" customHeight="1" x14ac:dyDescent="0.25">
      <c r="B7" t="s">
        <v>10</v>
      </c>
      <c r="C7" s="52" t="s">
        <v>76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  <c r="S7" s="64" t="s">
        <v>96</v>
      </c>
      <c r="T7" s="64"/>
      <c r="U7" s="64"/>
      <c r="V7" s="64"/>
      <c r="W7" s="64"/>
      <c r="X7" s="64"/>
      <c r="Y7" s="76">
        <v>4</v>
      </c>
      <c r="Z7" s="77"/>
      <c r="AA7" s="78">
        <f>Y7/$Y$11</f>
        <v>0.21052631578947367</v>
      </c>
      <c r="AB7" s="79"/>
      <c r="AC7" s="80">
        <f>AA7*100</f>
        <v>21.052631578947366</v>
      </c>
      <c r="AD7" s="80"/>
    </row>
    <row r="8" spans="1:34" ht="12.75" customHeight="1" x14ac:dyDescent="0.25">
      <c r="B8" s="2" t="s">
        <v>9</v>
      </c>
      <c r="C8" s="53" t="s">
        <v>77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0"/>
      <c r="S8" s="64" t="s">
        <v>97</v>
      </c>
      <c r="T8" s="64"/>
      <c r="U8" s="64"/>
      <c r="V8" s="64"/>
      <c r="W8" s="64"/>
      <c r="X8" s="64"/>
      <c r="Y8" s="76">
        <v>10</v>
      </c>
      <c r="Z8" s="77"/>
      <c r="AA8" s="78">
        <f>Y8/$Y$11</f>
        <v>0.52631578947368418</v>
      </c>
      <c r="AB8" s="79"/>
      <c r="AC8" s="80">
        <f t="shared" ref="AC8:AC10" si="0">AA8*100</f>
        <v>52.631578947368418</v>
      </c>
      <c r="AD8" s="80"/>
    </row>
    <row r="9" spans="1:34" ht="12.75" customHeight="1" x14ac:dyDescent="0.25">
      <c r="B9" t="s">
        <v>11</v>
      </c>
      <c r="C9" s="54" t="s">
        <v>78</v>
      </c>
      <c r="D9" s="21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50"/>
      <c r="S9" s="64" t="s">
        <v>98</v>
      </c>
      <c r="T9" s="64"/>
      <c r="U9" s="64"/>
      <c r="V9" s="64"/>
      <c r="W9" s="64"/>
      <c r="X9" s="64"/>
      <c r="Y9" s="76">
        <v>2</v>
      </c>
      <c r="Z9" s="77"/>
      <c r="AA9" s="78">
        <f>Y9/$Y$11</f>
        <v>0.10526315789473684</v>
      </c>
      <c r="AB9" s="79"/>
      <c r="AC9" s="80">
        <f t="shared" si="0"/>
        <v>10.526315789473683</v>
      </c>
      <c r="AD9" s="80"/>
    </row>
    <row r="10" spans="1:34" ht="12.75" customHeight="1" x14ac:dyDescent="0.25">
      <c r="A10" s="2"/>
      <c r="B10" s="2"/>
      <c r="C10" s="55"/>
      <c r="D10" s="55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0"/>
      <c r="S10" s="64" t="s">
        <v>99</v>
      </c>
      <c r="T10" s="64"/>
      <c r="U10" s="64"/>
      <c r="V10" s="64"/>
      <c r="W10" s="64"/>
      <c r="X10" s="64"/>
      <c r="Y10" s="76">
        <v>3</v>
      </c>
      <c r="Z10" s="77"/>
      <c r="AA10" s="78">
        <f>Y10/$Y$11</f>
        <v>0.15789473684210525</v>
      </c>
      <c r="AB10" s="79"/>
      <c r="AC10" s="80">
        <f t="shared" si="0"/>
        <v>15.789473684210526</v>
      </c>
      <c r="AD10" s="80"/>
    </row>
    <row r="11" spans="1:34" ht="12.75" customHeight="1" x14ac:dyDescent="0.25">
      <c r="A11" s="2"/>
      <c r="B11" s="2"/>
      <c r="C11" s="2"/>
      <c r="D11" s="57" t="s">
        <v>12</v>
      </c>
      <c r="E11" s="57"/>
      <c r="F11" s="2"/>
      <c r="G11" s="57" t="s">
        <v>13</v>
      </c>
      <c r="H11" s="57"/>
      <c r="I11" s="2"/>
      <c r="J11" s="57" t="s">
        <v>14</v>
      </c>
      <c r="K11" s="57"/>
      <c r="L11" s="2"/>
      <c r="M11" s="57" t="s">
        <v>15</v>
      </c>
      <c r="N11" s="57"/>
      <c r="O11" s="2"/>
      <c r="P11" s="56"/>
      <c r="Q11" s="50"/>
      <c r="S11" s="81" t="s">
        <v>88</v>
      </c>
      <c r="T11" s="82"/>
      <c r="U11" s="82"/>
      <c r="V11" s="82"/>
      <c r="W11" s="82"/>
      <c r="X11" s="83"/>
      <c r="Y11" s="84">
        <f>SUM(Y7:Y10)</f>
        <v>19</v>
      </c>
      <c r="Z11" s="85"/>
      <c r="AA11" s="86">
        <f>Y11/$Y$11</f>
        <v>1</v>
      </c>
      <c r="AB11" s="87"/>
      <c r="AC11" s="88">
        <f>SUM(AC7:AC10)</f>
        <v>99.999999999999986</v>
      </c>
      <c r="AD11" s="88"/>
    </row>
    <row r="12" spans="1:34" ht="12.75" customHeight="1" x14ac:dyDescent="0.25">
      <c r="A12" s="2"/>
      <c r="B12" s="2"/>
      <c r="C12" s="2"/>
      <c r="D12" s="122"/>
      <c r="E12" s="123"/>
      <c r="F12" s="124"/>
      <c r="G12" s="122"/>
      <c r="H12" s="123"/>
      <c r="I12" s="124"/>
      <c r="J12" s="122"/>
      <c r="K12" s="123"/>
      <c r="L12" s="124"/>
      <c r="M12" s="122"/>
      <c r="N12" s="123"/>
      <c r="O12" s="8" t="s">
        <v>16</v>
      </c>
      <c r="P12" s="8">
        <f>IF(J12=O12,1,0)</f>
        <v>0</v>
      </c>
      <c r="Q12" s="50"/>
      <c r="Z12" s="4"/>
      <c r="AA12" s="4"/>
      <c r="AB12" s="4"/>
      <c r="AC12" s="4"/>
      <c r="AD12" s="4"/>
      <c r="AE12" s="4"/>
      <c r="AH12" s="2"/>
    </row>
    <row r="13" spans="1:34" ht="12.75" customHeight="1" x14ac:dyDescent="0.25">
      <c r="A13" s="2"/>
      <c r="B13" s="2"/>
      <c r="C13" s="55"/>
      <c r="D13" s="55"/>
      <c r="E13" s="56"/>
      <c r="F13" s="56"/>
      <c r="G13" s="56"/>
      <c r="H13" s="56"/>
      <c r="I13" s="56"/>
      <c r="J13" s="56"/>
      <c r="K13" s="58"/>
      <c r="L13" s="58"/>
      <c r="M13" s="58"/>
      <c r="N13" s="58"/>
      <c r="O13" s="59"/>
      <c r="P13" s="59"/>
      <c r="Q13" s="50"/>
      <c r="S13" s="2" t="s">
        <v>8</v>
      </c>
      <c r="T13" s="57">
        <v>98</v>
      </c>
      <c r="U13" s="57"/>
      <c r="V13" s="4"/>
      <c r="W13" s="23"/>
      <c r="X13" s="2"/>
      <c r="Y13" s="2" t="s">
        <v>9</v>
      </c>
      <c r="Z13" s="57">
        <v>99.5</v>
      </c>
      <c r="AA13" s="57"/>
      <c r="AB13" s="4"/>
      <c r="AC13" s="2"/>
      <c r="AD13" s="2"/>
      <c r="AE13" s="2"/>
      <c r="AH13" s="2"/>
    </row>
    <row r="14" spans="1:34" ht="12.75" customHeight="1" x14ac:dyDescent="0.25">
      <c r="A14" s="2"/>
      <c r="B14" s="2" t="s">
        <v>22</v>
      </c>
      <c r="C14" s="2" t="s">
        <v>79</v>
      </c>
      <c r="D14" s="2"/>
      <c r="E14" s="2"/>
      <c r="F14" s="2"/>
      <c r="G14" s="2"/>
      <c r="H14" s="2"/>
      <c r="I14" s="2"/>
      <c r="J14" s="2"/>
      <c r="K14" s="23"/>
      <c r="L14" s="23"/>
      <c r="M14" s="23"/>
      <c r="N14" s="23"/>
      <c r="O14" s="2"/>
      <c r="P14" s="2"/>
      <c r="Q14" s="50"/>
      <c r="S14" s="2" t="s">
        <v>10</v>
      </c>
      <c r="T14" s="57">
        <v>99</v>
      </c>
      <c r="U14" s="57"/>
      <c r="V14" s="4"/>
      <c r="W14" s="23"/>
      <c r="X14" s="2"/>
      <c r="Y14" s="2" t="s">
        <v>11</v>
      </c>
      <c r="Z14" s="57">
        <v>100</v>
      </c>
      <c r="AA14" s="57"/>
      <c r="AB14" s="23"/>
      <c r="AC14" s="23"/>
      <c r="AD14" s="2"/>
      <c r="AE14" s="2"/>
    </row>
    <row r="15" spans="1:34" ht="12.75" customHeight="1" x14ac:dyDescent="0.25">
      <c r="Q15" s="50"/>
    </row>
    <row r="16" spans="1:34" ht="12.75" customHeight="1" x14ac:dyDescent="0.25">
      <c r="B16" s="2" t="s">
        <v>8</v>
      </c>
      <c r="C16" s="60" t="s">
        <v>80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50"/>
      <c r="S16" s="57" t="s">
        <v>12</v>
      </c>
      <c r="T16" s="57"/>
      <c r="U16" s="2"/>
      <c r="V16" s="57" t="s">
        <v>13</v>
      </c>
      <c r="W16" s="57"/>
      <c r="X16" s="2"/>
      <c r="Y16" s="57" t="s">
        <v>14</v>
      </c>
      <c r="Z16" s="57"/>
      <c r="AA16" s="2"/>
      <c r="AB16" s="57" t="s">
        <v>15</v>
      </c>
      <c r="AC16" s="57"/>
      <c r="AD16" s="2"/>
      <c r="AE16" s="2"/>
    </row>
    <row r="17" spans="1:46" ht="12.75" customHeight="1" x14ac:dyDescent="0.25">
      <c r="B17" s="2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50"/>
      <c r="S17" s="122"/>
      <c r="T17" s="123"/>
      <c r="U17" s="124"/>
      <c r="V17" s="122"/>
      <c r="W17" s="123"/>
      <c r="X17" s="124"/>
      <c r="Y17" s="122"/>
      <c r="Z17" s="123"/>
      <c r="AA17" s="124"/>
      <c r="AB17" s="122"/>
      <c r="AC17" s="123"/>
      <c r="AD17" s="8" t="s">
        <v>16</v>
      </c>
      <c r="AE17" s="8">
        <f>IF(AB17=AD17,1,0)</f>
        <v>0</v>
      </c>
      <c r="AG17" s="2"/>
    </row>
    <row r="18" spans="1:46" ht="12.75" customHeight="1" x14ac:dyDescent="0.25">
      <c r="B18" s="2" t="s">
        <v>10</v>
      </c>
      <c r="C18" s="60" t="s">
        <v>81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50"/>
      <c r="AG18" s="2"/>
      <c r="AH18" s="2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6" ht="12.75" customHeight="1" x14ac:dyDescent="0.25"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50"/>
      <c r="R19" s="2" t="s">
        <v>30</v>
      </c>
      <c r="S19" s="33" t="s">
        <v>100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2"/>
      <c r="AH19" s="2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6" ht="12.75" customHeight="1" x14ac:dyDescent="0.25">
      <c r="B20" s="2" t="s">
        <v>9</v>
      </c>
      <c r="C20" s="53" t="s">
        <v>77</v>
      </c>
      <c r="Q20" s="50"/>
      <c r="R20" s="2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2"/>
      <c r="AH20" s="2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6" ht="12.75" customHeight="1" x14ac:dyDescent="0.25">
      <c r="B21" s="2" t="s">
        <v>11</v>
      </c>
      <c r="C21" s="52" t="s">
        <v>76</v>
      </c>
      <c r="Q21" s="50"/>
      <c r="R21" s="2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2"/>
      <c r="AH21" s="2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6" ht="12.75" customHeight="1" x14ac:dyDescent="0.25">
      <c r="A22" s="2"/>
      <c r="B22" s="2"/>
      <c r="D22" s="4"/>
      <c r="E22" s="4"/>
      <c r="F22" s="4"/>
      <c r="G22" s="4"/>
      <c r="H22" s="4"/>
      <c r="J22" s="4"/>
      <c r="K22" s="4"/>
      <c r="L22" s="4"/>
      <c r="M22" s="4"/>
      <c r="N22" s="4"/>
      <c r="O22" s="4"/>
      <c r="P22" s="4"/>
      <c r="Q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H22" s="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6" ht="12.75" customHeight="1" x14ac:dyDescent="0.25">
      <c r="A23" s="2"/>
      <c r="B23" s="2"/>
      <c r="C23" s="2"/>
      <c r="D23" s="57" t="s">
        <v>12</v>
      </c>
      <c r="E23" s="57"/>
      <c r="F23" s="2"/>
      <c r="G23" s="57" t="s">
        <v>13</v>
      </c>
      <c r="H23" s="57"/>
      <c r="I23" s="2"/>
      <c r="J23" s="57" t="s">
        <v>14</v>
      </c>
      <c r="K23" s="57"/>
      <c r="L23" s="2"/>
      <c r="M23" s="57" t="s">
        <v>15</v>
      </c>
      <c r="N23" s="57"/>
      <c r="O23" s="2"/>
      <c r="P23" s="2"/>
      <c r="Q23" s="50"/>
      <c r="S23" s="26" t="s">
        <v>102</v>
      </c>
      <c r="T23" s="26"/>
      <c r="U23" s="26"/>
      <c r="V23" s="26"/>
      <c r="W23" s="26"/>
      <c r="X23" s="26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6" ht="12.75" customHeight="1" x14ac:dyDescent="0.25">
      <c r="A24" s="2"/>
      <c r="B24" s="2"/>
      <c r="C24" s="2"/>
      <c r="D24" s="122"/>
      <c r="E24" s="123"/>
      <c r="F24" s="124"/>
      <c r="G24" s="122"/>
      <c r="H24" s="123"/>
      <c r="I24" s="124"/>
      <c r="J24" s="122"/>
      <c r="K24" s="123"/>
      <c r="L24" s="124"/>
      <c r="M24" s="122"/>
      <c r="N24" s="123"/>
      <c r="O24" s="8" t="s">
        <v>16</v>
      </c>
      <c r="P24" s="8">
        <f>IF(D24=O24,1,0)</f>
        <v>0</v>
      </c>
      <c r="Q24" s="50"/>
      <c r="S24" s="80">
        <f>$AC$10</f>
        <v>15.789473684210526</v>
      </c>
      <c r="T24" s="80"/>
      <c r="U24" s="26" t="s">
        <v>101</v>
      </c>
      <c r="V24" s="26"/>
      <c r="W24" s="26"/>
      <c r="X24" s="26"/>
      <c r="Y24" s="26"/>
      <c r="Z24" s="26"/>
      <c r="AB24" s="2"/>
      <c r="AH24" s="2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6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1:46" ht="12.75" customHeight="1" x14ac:dyDescent="0.25">
      <c r="B26" t="s">
        <v>7</v>
      </c>
      <c r="C26" s="33" t="s">
        <v>89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50"/>
      <c r="S26" s="2" t="s">
        <v>8</v>
      </c>
      <c r="T26" s="32">
        <v>16</v>
      </c>
      <c r="U26" s="32"/>
      <c r="V26" s="2"/>
      <c r="W26" s="2"/>
      <c r="X26" s="2"/>
      <c r="Y26" s="2" t="s">
        <v>9</v>
      </c>
      <c r="Z26" s="32">
        <v>15.7</v>
      </c>
      <c r="AA26" s="32"/>
      <c r="AH26" s="15"/>
      <c r="AI26" s="15"/>
      <c r="AJ26" s="28"/>
      <c r="AK26" s="15"/>
      <c r="AL26" s="90"/>
      <c r="AM26" s="90"/>
      <c r="AN26" s="15"/>
      <c r="AO26" s="15"/>
      <c r="AP26" s="90"/>
      <c r="AQ26" s="90"/>
      <c r="AR26" s="15"/>
      <c r="AS26" s="15"/>
      <c r="AT26" s="15"/>
    </row>
    <row r="27" spans="1:46" ht="12.75" customHeight="1" x14ac:dyDescent="0.25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50"/>
      <c r="R27" s="2"/>
      <c r="S27" s="2" t="s">
        <v>10</v>
      </c>
      <c r="T27" s="32">
        <v>16.8</v>
      </c>
      <c r="U27" s="32"/>
      <c r="V27" s="2"/>
      <c r="W27" s="2"/>
      <c r="X27" s="2"/>
      <c r="Y27" s="2" t="s">
        <v>11</v>
      </c>
      <c r="Z27" s="32">
        <v>15.8</v>
      </c>
      <c r="AA27" s="32"/>
      <c r="AB27" s="4"/>
      <c r="AH27" s="15"/>
      <c r="AI27" s="15"/>
      <c r="AJ27" s="28"/>
      <c r="AK27" s="15"/>
      <c r="AL27" s="91"/>
      <c r="AM27" s="91"/>
      <c r="AN27" s="15"/>
      <c r="AO27" s="15"/>
      <c r="AP27" s="91"/>
      <c r="AQ27" s="91"/>
      <c r="AR27" s="15"/>
      <c r="AS27" s="15"/>
      <c r="AT27" s="15"/>
    </row>
    <row r="28" spans="1:46" ht="12.75" customHeight="1" x14ac:dyDescent="0.25">
      <c r="C28" s="61" t="s">
        <v>82</v>
      </c>
      <c r="D28" s="61"/>
      <c r="E28" s="61"/>
      <c r="F28" s="61"/>
      <c r="G28" s="61"/>
      <c r="H28" s="61"/>
      <c r="I28" s="62" t="s">
        <v>83</v>
      </c>
      <c r="J28" s="63"/>
      <c r="K28" s="26"/>
      <c r="L28" s="26"/>
      <c r="M28" s="26"/>
      <c r="N28" s="26"/>
      <c r="O28" s="26"/>
      <c r="P28" s="26"/>
      <c r="Q28" s="50"/>
      <c r="R28" s="2"/>
      <c r="S28" s="2"/>
      <c r="AA28" s="57"/>
      <c r="AB28" s="57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ht="12.75" customHeight="1" x14ac:dyDescent="0.25">
      <c r="C29" s="64" t="s">
        <v>84</v>
      </c>
      <c r="D29" s="64"/>
      <c r="E29" s="64"/>
      <c r="F29" s="64"/>
      <c r="G29" s="64"/>
      <c r="H29" s="64"/>
      <c r="I29" s="65">
        <v>8</v>
      </c>
      <c r="J29" s="66"/>
      <c r="K29" s="26"/>
      <c r="L29" s="26"/>
      <c r="M29" s="26"/>
      <c r="N29" s="26"/>
      <c r="O29" s="26"/>
      <c r="P29" s="26"/>
      <c r="Q29" s="50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5"/>
      <c r="AI29" s="92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ht="12.75" customHeight="1" x14ac:dyDescent="0.25">
      <c r="C30" s="64" t="s">
        <v>85</v>
      </c>
      <c r="D30" s="64"/>
      <c r="E30" s="64"/>
      <c r="F30" s="64"/>
      <c r="G30" s="64"/>
      <c r="H30" s="64"/>
      <c r="I30" s="65">
        <v>4</v>
      </c>
      <c r="J30" s="66"/>
      <c r="K30" s="26"/>
      <c r="L30" s="26"/>
      <c r="M30" s="26"/>
      <c r="N30" s="26"/>
      <c r="O30" s="26"/>
      <c r="P30" s="26"/>
      <c r="Q30" s="50"/>
      <c r="R30" s="2"/>
      <c r="S30" s="57" t="s">
        <v>12</v>
      </c>
      <c r="T30" s="57"/>
      <c r="U30" s="2"/>
      <c r="V30" s="57" t="s">
        <v>13</v>
      </c>
      <c r="W30" s="57"/>
      <c r="X30" s="2"/>
      <c r="Y30" s="57" t="s">
        <v>14</v>
      </c>
      <c r="Z30" s="57"/>
      <c r="AA30" s="2"/>
      <c r="AB30" s="57" t="s">
        <v>15</v>
      </c>
      <c r="AC30" s="57"/>
      <c r="AD30" s="2"/>
      <c r="AE30" s="2"/>
      <c r="AF30" s="2"/>
      <c r="AG30" s="2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1:46" ht="12.75" customHeight="1" x14ac:dyDescent="0.25">
      <c r="C31" s="64" t="s">
        <v>86</v>
      </c>
      <c r="D31" s="64"/>
      <c r="E31" s="64"/>
      <c r="F31" s="64"/>
      <c r="G31" s="64"/>
      <c r="H31" s="64"/>
      <c r="I31" s="65">
        <v>2</v>
      </c>
      <c r="J31" s="66"/>
      <c r="K31" s="26"/>
      <c r="L31" s="26"/>
      <c r="M31" s="26"/>
      <c r="N31" s="26"/>
      <c r="O31" s="26"/>
      <c r="P31" s="26"/>
      <c r="Q31" s="50"/>
      <c r="R31" s="2"/>
      <c r="S31" s="122"/>
      <c r="T31" s="123"/>
      <c r="U31" s="124"/>
      <c r="V31" s="122"/>
      <c r="W31" s="123"/>
      <c r="X31" s="124"/>
      <c r="Y31" s="122"/>
      <c r="Z31" s="123"/>
      <c r="AA31" s="124"/>
      <c r="AB31" s="122"/>
      <c r="AC31" s="123"/>
      <c r="AD31" s="8" t="s">
        <v>16</v>
      </c>
      <c r="AE31" s="8">
        <f>IF(AB31=AD31,1,0)</f>
        <v>0</v>
      </c>
      <c r="AF31" s="2"/>
      <c r="AG31" s="2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1:46" ht="12.75" customHeight="1" x14ac:dyDescent="0.25">
      <c r="C32" s="64" t="s">
        <v>87</v>
      </c>
      <c r="D32" s="64"/>
      <c r="E32" s="64"/>
      <c r="F32" s="64"/>
      <c r="G32" s="64"/>
      <c r="H32" s="64"/>
      <c r="I32" s="65">
        <v>4</v>
      </c>
      <c r="J32" s="66"/>
      <c r="K32" s="26"/>
      <c r="L32" s="26"/>
      <c r="M32" s="26"/>
      <c r="N32" s="26"/>
      <c r="O32" s="26"/>
      <c r="P32" s="26"/>
      <c r="Q32" s="50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15"/>
      <c r="AJ32" s="15"/>
      <c r="AK32" s="15"/>
      <c r="AL32" s="40"/>
      <c r="AM32" s="40"/>
      <c r="AN32" s="40"/>
      <c r="AO32" s="15"/>
      <c r="AP32" s="15"/>
      <c r="AQ32" s="15"/>
      <c r="AR32" s="15"/>
      <c r="AS32" s="15"/>
    </row>
    <row r="33" spans="1:45" ht="12.75" customHeight="1" x14ac:dyDescent="0.25">
      <c r="C33" s="62" t="s">
        <v>88</v>
      </c>
      <c r="D33" s="67"/>
      <c r="E33" s="67"/>
      <c r="F33" s="67"/>
      <c r="G33" s="67"/>
      <c r="H33" s="63"/>
      <c r="I33" s="71">
        <f>SUM(I29:I32)</f>
        <v>18</v>
      </c>
      <c r="J33" s="72"/>
      <c r="K33" s="26"/>
      <c r="L33" s="26"/>
      <c r="M33" s="26"/>
      <c r="N33" s="26"/>
      <c r="O33" s="26"/>
      <c r="P33" s="26"/>
      <c r="Q33" s="50"/>
      <c r="R33" s="2" t="s">
        <v>33</v>
      </c>
      <c r="S33" s="69" t="s">
        <v>106</v>
      </c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2"/>
      <c r="AH33" s="2"/>
      <c r="AI33" s="15"/>
      <c r="AJ33" s="15"/>
      <c r="AK33" s="15"/>
      <c r="AL33" s="40"/>
      <c r="AM33" s="40"/>
      <c r="AN33" s="40"/>
      <c r="AO33" s="15"/>
      <c r="AP33" s="15"/>
      <c r="AQ33" s="15"/>
      <c r="AR33" s="15"/>
      <c r="AS33" s="15"/>
    </row>
    <row r="34" spans="1:45" ht="12.75" customHeight="1" x14ac:dyDescent="0.25">
      <c r="C34" s="70" t="s">
        <v>90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50"/>
      <c r="R34" s="2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2"/>
      <c r="AH34" s="2"/>
      <c r="AI34" s="15"/>
      <c r="AJ34" s="15"/>
      <c r="AK34" s="15"/>
      <c r="AL34" s="28"/>
      <c r="AM34" s="28"/>
      <c r="AN34" s="28"/>
      <c r="AO34" s="15"/>
      <c r="AP34" s="15"/>
      <c r="AQ34" s="15"/>
      <c r="AR34" s="15"/>
      <c r="AS34" s="15"/>
    </row>
    <row r="35" spans="1:45" ht="12.7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50"/>
      <c r="R35" s="2"/>
      <c r="S35" s="61" t="s">
        <v>95</v>
      </c>
      <c r="T35" s="61"/>
      <c r="U35" s="61"/>
      <c r="V35" s="61"/>
      <c r="W35" s="61"/>
      <c r="X35" s="61"/>
      <c r="Y35" s="62" t="s">
        <v>83</v>
      </c>
      <c r="Z35" s="63"/>
      <c r="AA35" s="75" t="s">
        <v>93</v>
      </c>
      <c r="AB35" s="75"/>
      <c r="AC35" s="75" t="s">
        <v>94</v>
      </c>
      <c r="AD35" s="75"/>
      <c r="AF35" s="2"/>
    </row>
    <row r="36" spans="1:45" ht="12.75" customHeight="1" x14ac:dyDescent="0.2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50"/>
      <c r="R36" s="2"/>
      <c r="S36" s="64" t="s">
        <v>96</v>
      </c>
      <c r="T36" s="64"/>
      <c r="U36" s="64"/>
      <c r="V36" s="64"/>
      <c r="W36" s="64"/>
      <c r="X36" s="64"/>
      <c r="Y36" s="76">
        <v>4</v>
      </c>
      <c r="Z36" s="77"/>
      <c r="AA36" s="99">
        <f>Y36/$Y$11</f>
        <v>0.21052631578947367</v>
      </c>
      <c r="AB36" s="100"/>
      <c r="AC36" s="101">
        <f>AA36*100</f>
        <v>21.052631578947366</v>
      </c>
      <c r="AD36" s="101"/>
      <c r="AF36" s="4"/>
    </row>
    <row r="37" spans="1:45" ht="12.75" customHeight="1" x14ac:dyDescent="0.25">
      <c r="C37" s="2" t="s">
        <v>8</v>
      </c>
      <c r="D37" s="57">
        <v>17</v>
      </c>
      <c r="E37" s="57"/>
      <c r="F37" s="2"/>
      <c r="G37" s="2"/>
      <c r="H37" s="2"/>
      <c r="I37" s="2" t="s">
        <v>9</v>
      </c>
      <c r="J37" s="32">
        <v>18</v>
      </c>
      <c r="K37" s="32"/>
      <c r="L37" s="2"/>
      <c r="M37" s="26"/>
      <c r="N37" s="26"/>
      <c r="O37" s="26"/>
      <c r="P37" s="26"/>
      <c r="Q37" s="50"/>
      <c r="S37" s="64" t="s">
        <v>97</v>
      </c>
      <c r="T37" s="64"/>
      <c r="U37" s="64"/>
      <c r="V37" s="64"/>
      <c r="W37" s="64"/>
      <c r="X37" s="64"/>
      <c r="Y37" s="76">
        <v>10</v>
      </c>
      <c r="Z37" s="77"/>
      <c r="AA37" s="107">
        <f>Y37/$Y$11</f>
        <v>0.52631578947368418</v>
      </c>
      <c r="AB37" s="108"/>
      <c r="AC37" s="101">
        <f t="shared" ref="AC37:AC39" si="1">AA37*100</f>
        <v>52.631578947368418</v>
      </c>
      <c r="AD37" s="101"/>
    </row>
    <row r="38" spans="1:45" ht="12.75" customHeight="1" x14ac:dyDescent="0.25">
      <c r="C38" s="2" t="s">
        <v>10</v>
      </c>
      <c r="D38" s="57">
        <v>20</v>
      </c>
      <c r="E38" s="57"/>
      <c r="F38" s="2"/>
      <c r="G38" s="2"/>
      <c r="H38" s="2"/>
      <c r="I38" s="2" t="s">
        <v>11</v>
      </c>
      <c r="J38" s="32">
        <v>19</v>
      </c>
      <c r="K38" s="32"/>
      <c r="L38" s="2"/>
      <c r="M38" s="2"/>
      <c r="N38" s="2"/>
      <c r="O38" s="2"/>
      <c r="P38" s="2"/>
      <c r="Q38" s="50"/>
      <c r="S38" s="64" t="s">
        <v>98</v>
      </c>
      <c r="T38" s="64"/>
      <c r="U38" s="64"/>
      <c r="V38" s="64"/>
      <c r="W38" s="64"/>
      <c r="X38" s="64"/>
      <c r="Y38" s="76">
        <v>2</v>
      </c>
      <c r="Z38" s="77"/>
      <c r="AA38" s="99">
        <f>Y38/$Y$11</f>
        <v>0.10526315789473684</v>
      </c>
      <c r="AB38" s="100"/>
      <c r="AC38" s="103">
        <f t="shared" si="1"/>
        <v>10.526315789473683</v>
      </c>
      <c r="AD38" s="103"/>
    </row>
    <row r="39" spans="1:45" ht="12.75" customHeight="1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0"/>
      <c r="S39" s="64" t="s">
        <v>99</v>
      </c>
      <c r="T39" s="64"/>
      <c r="U39" s="64"/>
      <c r="V39" s="64"/>
      <c r="W39" s="64"/>
      <c r="X39" s="64"/>
      <c r="Y39" s="76">
        <v>3</v>
      </c>
      <c r="Z39" s="77"/>
      <c r="AA39" s="99">
        <f>Y39/$Y$11</f>
        <v>0.15789473684210525</v>
      </c>
      <c r="AB39" s="100"/>
      <c r="AC39" s="101">
        <f t="shared" si="1"/>
        <v>15.789473684210526</v>
      </c>
      <c r="AD39" s="101"/>
    </row>
    <row r="40" spans="1:45" ht="12.75" customHeight="1" x14ac:dyDescent="0.25">
      <c r="C40" s="2"/>
      <c r="D40" s="57" t="s">
        <v>12</v>
      </c>
      <c r="E40" s="57"/>
      <c r="F40" s="2"/>
      <c r="G40" s="57" t="s">
        <v>13</v>
      </c>
      <c r="H40" s="57"/>
      <c r="I40" s="2"/>
      <c r="J40" s="57" t="s">
        <v>14</v>
      </c>
      <c r="K40" s="57"/>
      <c r="L40" s="2"/>
      <c r="M40" s="57" t="s">
        <v>15</v>
      </c>
      <c r="N40" s="57"/>
      <c r="O40" s="2"/>
      <c r="P40" s="2"/>
      <c r="Q40" s="50"/>
      <c r="S40" s="81" t="s">
        <v>88</v>
      </c>
      <c r="T40" s="82"/>
      <c r="U40" s="82"/>
      <c r="V40" s="82"/>
      <c r="W40" s="82"/>
      <c r="X40" s="83"/>
      <c r="Y40" s="84">
        <f>SUM(Y36:Y39)</f>
        <v>19</v>
      </c>
      <c r="Z40" s="85"/>
      <c r="AA40" s="86">
        <f>Y40/$Y$11</f>
        <v>1</v>
      </c>
      <c r="AB40" s="87"/>
      <c r="AC40" s="88">
        <f>SUM(AC36:AC39)</f>
        <v>99.999999999999986</v>
      </c>
      <c r="AD40" s="88"/>
    </row>
    <row r="41" spans="1:45" ht="12.75" customHeight="1" x14ac:dyDescent="0.25">
      <c r="C41" s="2"/>
      <c r="D41" s="122"/>
      <c r="E41" s="123"/>
      <c r="F41" s="124"/>
      <c r="G41" s="122"/>
      <c r="H41" s="123"/>
      <c r="I41" s="124"/>
      <c r="J41" s="122"/>
      <c r="K41" s="123"/>
      <c r="L41" s="124"/>
      <c r="M41" s="122"/>
      <c r="N41" s="123"/>
      <c r="O41" s="8" t="s">
        <v>16</v>
      </c>
      <c r="P41" s="8">
        <f>IF(J41=O41,1,0)</f>
        <v>0</v>
      </c>
      <c r="Q41" s="50"/>
      <c r="AH41" s="2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1:45" ht="12.75" customHeight="1" x14ac:dyDescent="0.25">
      <c r="A42" s="2"/>
      <c r="B42" s="2"/>
      <c r="C42" s="24"/>
      <c r="D42" s="2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50"/>
      <c r="R42" s="2"/>
      <c r="S42" s="2"/>
      <c r="T42" s="2" t="s">
        <v>8</v>
      </c>
      <c r="U42" s="104">
        <v>11</v>
      </c>
      <c r="V42" s="104"/>
      <c r="W42" s="2"/>
      <c r="X42" s="2"/>
      <c r="Y42" s="2"/>
      <c r="Z42" s="2" t="s">
        <v>9</v>
      </c>
      <c r="AA42" s="104">
        <v>10.5</v>
      </c>
      <c r="AB42" s="104"/>
      <c r="AC42" s="2"/>
      <c r="AD42" s="4"/>
      <c r="AE42" s="2"/>
      <c r="AF42" s="2"/>
      <c r="AG42" s="2"/>
      <c r="AH42" s="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1:45" ht="12.75" customHeight="1" x14ac:dyDescent="0.25">
      <c r="A43" s="2"/>
      <c r="B43" t="s">
        <v>27</v>
      </c>
      <c r="C43" s="33" t="s">
        <v>91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50"/>
      <c r="R43" s="2"/>
      <c r="S43" s="2"/>
      <c r="T43" s="2" t="s">
        <v>10</v>
      </c>
      <c r="U43" s="104">
        <v>11.5</v>
      </c>
      <c r="V43" s="104"/>
      <c r="W43" s="2"/>
      <c r="X43" s="2"/>
      <c r="Y43" s="2"/>
      <c r="Z43" s="2" t="s">
        <v>11</v>
      </c>
      <c r="AA43" s="104">
        <v>10.6</v>
      </c>
      <c r="AB43" s="104"/>
      <c r="AC43" s="2"/>
      <c r="AD43" s="2"/>
      <c r="AE43" s="2"/>
      <c r="AF43" s="2"/>
      <c r="AG43" s="2"/>
      <c r="AH43" s="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1:45" ht="12.75" customHeight="1" x14ac:dyDescent="0.25">
      <c r="A44" s="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50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</row>
    <row r="45" spans="1:45" ht="12.75" customHeight="1" x14ac:dyDescent="0.25">
      <c r="A45" s="2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50"/>
      <c r="R45" s="2"/>
      <c r="S45" s="57" t="s">
        <v>12</v>
      </c>
      <c r="T45" s="57"/>
      <c r="U45" s="2"/>
      <c r="V45" s="57" t="s">
        <v>13</v>
      </c>
      <c r="W45" s="57"/>
      <c r="X45" s="2"/>
      <c r="Y45" s="57" t="s">
        <v>14</v>
      </c>
      <c r="Z45" s="57"/>
      <c r="AA45" s="2"/>
      <c r="AB45" s="57" t="s">
        <v>15</v>
      </c>
      <c r="AC45" s="57"/>
      <c r="AD45" s="2"/>
      <c r="AE45" s="2"/>
      <c r="AF45" s="2"/>
      <c r="AG45" s="2"/>
      <c r="AH45" s="2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</row>
    <row r="46" spans="1:45" ht="12.75" customHeight="1" x14ac:dyDescent="0.25">
      <c r="A46" s="2"/>
      <c r="C46" s="2" t="s">
        <v>8</v>
      </c>
      <c r="D46" s="74">
        <v>8</v>
      </c>
      <c r="E46" s="74" t="s">
        <v>92</v>
      </c>
      <c r="F46" s="74"/>
      <c r="G46" s="74">
        <v>20</v>
      </c>
      <c r="H46" s="2"/>
      <c r="I46" s="2" t="s">
        <v>9</v>
      </c>
      <c r="J46" s="74">
        <v>8</v>
      </c>
      <c r="K46" s="74" t="s">
        <v>92</v>
      </c>
      <c r="L46" s="74"/>
      <c r="M46" s="74">
        <v>19</v>
      </c>
      <c r="N46" s="2"/>
      <c r="O46" s="2"/>
      <c r="P46" s="2"/>
      <c r="Q46" s="50"/>
      <c r="R46" s="2"/>
      <c r="S46" s="122"/>
      <c r="T46" s="123"/>
      <c r="U46" s="124"/>
      <c r="V46" s="122"/>
      <c r="W46" s="123"/>
      <c r="X46" s="124"/>
      <c r="Y46" s="122"/>
      <c r="Z46" s="123"/>
      <c r="AA46" s="124"/>
      <c r="AB46" s="122"/>
      <c r="AC46" s="123"/>
      <c r="AD46" s="8" t="s">
        <v>16</v>
      </c>
      <c r="AE46" s="8">
        <f>IF(Y46=AD46,1,0)</f>
        <v>0</v>
      </c>
      <c r="AF46" s="2"/>
      <c r="AG46" s="2"/>
      <c r="AH46" s="2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</row>
    <row r="47" spans="1:45" ht="12.75" customHeight="1" x14ac:dyDescent="0.25">
      <c r="C47" s="2" t="s">
        <v>10</v>
      </c>
      <c r="D47" s="74">
        <v>8</v>
      </c>
      <c r="E47" s="74" t="s">
        <v>92</v>
      </c>
      <c r="F47" s="74"/>
      <c r="G47" s="74">
        <v>18</v>
      </c>
      <c r="H47" s="2"/>
      <c r="I47" s="2" t="s">
        <v>11</v>
      </c>
      <c r="J47" s="74">
        <v>8</v>
      </c>
      <c r="K47" s="74" t="s">
        <v>92</v>
      </c>
      <c r="L47" s="74"/>
      <c r="M47" s="74">
        <v>17</v>
      </c>
      <c r="N47" s="2"/>
      <c r="O47" s="2"/>
      <c r="P47" s="2"/>
      <c r="Q47" s="50"/>
      <c r="AH47" s="2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</row>
    <row r="48" spans="1:45" ht="12.75" customHeight="1" x14ac:dyDescent="0.25">
      <c r="C48" s="2"/>
      <c r="D48" s="23"/>
      <c r="E48" s="23"/>
      <c r="F48" s="23"/>
      <c r="G48" s="23"/>
      <c r="H48" s="2"/>
      <c r="I48" s="2"/>
      <c r="J48" s="23"/>
      <c r="K48" s="23"/>
      <c r="L48" s="23"/>
      <c r="M48" s="23"/>
      <c r="N48" s="2"/>
      <c r="O48" s="2"/>
      <c r="P48" s="2"/>
      <c r="Q48" s="50"/>
      <c r="R48" s="2" t="s">
        <v>35</v>
      </c>
      <c r="S48" s="69" t="s">
        <v>107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2"/>
    </row>
    <row r="49" spans="1:42" ht="12.75" customHeight="1" x14ac:dyDescent="0.25">
      <c r="C49" s="2"/>
      <c r="D49" s="57" t="s">
        <v>12</v>
      </c>
      <c r="E49" s="57"/>
      <c r="F49" s="2"/>
      <c r="G49" s="57" t="s">
        <v>13</v>
      </c>
      <c r="H49" s="57"/>
      <c r="I49" s="2"/>
      <c r="J49" s="57" t="s">
        <v>14</v>
      </c>
      <c r="K49" s="57"/>
      <c r="L49" s="2"/>
      <c r="M49" s="57" t="s">
        <v>15</v>
      </c>
      <c r="N49" s="57"/>
      <c r="O49" s="2"/>
      <c r="P49" s="2"/>
      <c r="Q49" s="50"/>
      <c r="R49" s="2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2"/>
    </row>
    <row r="50" spans="1:42" ht="12.75" customHeight="1" x14ac:dyDescent="0.25">
      <c r="C50" s="2"/>
      <c r="D50" s="122"/>
      <c r="E50" s="123"/>
      <c r="F50" s="124"/>
      <c r="G50" s="122"/>
      <c r="H50" s="123"/>
      <c r="I50" s="124"/>
      <c r="J50" s="122"/>
      <c r="K50" s="123"/>
      <c r="L50" s="124"/>
      <c r="M50" s="122"/>
      <c r="N50" s="123"/>
      <c r="O50" s="8" t="s">
        <v>16</v>
      </c>
      <c r="P50" s="8">
        <f>IF(G50=O50,1,0)</f>
        <v>0</v>
      </c>
      <c r="Q50" s="50"/>
      <c r="R50" s="2"/>
      <c r="S50" s="2" t="s">
        <v>8</v>
      </c>
      <c r="T50" s="57">
        <v>0.5</v>
      </c>
      <c r="U50" s="57"/>
      <c r="V50" s="4"/>
      <c r="W50" s="2"/>
      <c r="X50" s="2"/>
      <c r="Y50" s="2" t="s">
        <v>9</v>
      </c>
      <c r="Z50" s="57">
        <v>0.4</v>
      </c>
      <c r="AA50" s="57"/>
      <c r="AB50" s="4"/>
      <c r="AC50" s="2"/>
      <c r="AD50" s="2"/>
      <c r="AE50" s="2"/>
      <c r="AF50" s="2"/>
      <c r="AG50" s="2"/>
    </row>
    <row r="51" spans="1:42" ht="12.75" customHeight="1" x14ac:dyDescent="0.25">
      <c r="Q51" s="50"/>
      <c r="R51" s="2"/>
      <c r="S51" s="2" t="s">
        <v>10</v>
      </c>
      <c r="T51" s="57">
        <v>0.6</v>
      </c>
      <c r="U51" s="57"/>
      <c r="V51" s="4"/>
      <c r="W51" s="2"/>
      <c r="X51" s="2"/>
      <c r="Y51" s="2" t="s">
        <v>11</v>
      </c>
      <c r="Z51" s="57">
        <v>0.7</v>
      </c>
      <c r="AA51" s="57"/>
      <c r="AB51" s="4"/>
      <c r="AC51" s="2"/>
      <c r="AD51" s="2"/>
      <c r="AE51" s="2"/>
      <c r="AF51" s="2"/>
      <c r="AG51" s="15"/>
    </row>
    <row r="52" spans="1:4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50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5"/>
    </row>
    <row r="53" spans="1:42" ht="15" customHeight="1" x14ac:dyDescent="0.25">
      <c r="A53" s="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2"/>
      <c r="Q53" s="50"/>
      <c r="R53" s="2"/>
      <c r="S53" s="57" t="s">
        <v>12</v>
      </c>
      <c r="T53" s="57"/>
      <c r="U53" s="2"/>
      <c r="V53" s="57" t="s">
        <v>13</v>
      </c>
      <c r="W53" s="57"/>
      <c r="X53" s="2"/>
      <c r="Y53" s="57" t="s">
        <v>14</v>
      </c>
      <c r="Z53" s="57"/>
      <c r="AA53" s="2"/>
      <c r="AB53" s="57" t="s">
        <v>15</v>
      </c>
      <c r="AC53" s="57"/>
      <c r="AD53" s="2"/>
      <c r="AE53" s="2"/>
      <c r="AF53" s="2"/>
      <c r="AG53" s="15"/>
    </row>
    <row r="54" spans="1:42" x14ac:dyDescent="0.25">
      <c r="A54" s="2"/>
      <c r="B54" s="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2"/>
      <c r="Q54" s="50"/>
      <c r="R54" s="2"/>
      <c r="S54" s="122"/>
      <c r="T54" s="123"/>
      <c r="U54" s="124"/>
      <c r="V54" s="122"/>
      <c r="W54" s="123"/>
      <c r="X54" s="124"/>
      <c r="Y54" s="122"/>
      <c r="Z54" s="123"/>
      <c r="AA54" s="124"/>
      <c r="AB54" s="122"/>
      <c r="AC54" s="123"/>
      <c r="AD54" s="8" t="s">
        <v>16</v>
      </c>
      <c r="AE54" s="8">
        <f>IF(V54=AD54,1,0)</f>
        <v>0</v>
      </c>
      <c r="AF54" s="2"/>
      <c r="AG54" s="15"/>
    </row>
    <row r="55" spans="1:42" x14ac:dyDescent="0.25">
      <c r="A55" s="2"/>
      <c r="B55" s="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2"/>
      <c r="Q55" s="50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42" x14ac:dyDescent="0.25">
      <c r="A56" s="2"/>
      <c r="B56" s="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2"/>
      <c r="Q56" s="50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8"/>
      <c r="AJ56" s="8"/>
      <c r="AK56" s="8"/>
      <c r="AL56" s="8"/>
      <c r="AM56" s="8"/>
      <c r="AN56" s="8"/>
      <c r="AO56" s="8"/>
      <c r="AP56" s="8"/>
    </row>
    <row r="57" spans="1:42" x14ac:dyDescent="0.25">
      <c r="A57" s="2"/>
      <c r="B57" t="s">
        <v>31</v>
      </c>
      <c r="C57" s="69" t="s">
        <v>113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50"/>
      <c r="S57" s="2"/>
      <c r="T57" s="56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8"/>
      <c r="AJ57" s="8"/>
      <c r="AK57" s="8"/>
      <c r="AL57" s="8"/>
      <c r="AM57" s="8"/>
      <c r="AN57" s="8"/>
      <c r="AO57" s="8"/>
      <c r="AP57" s="8"/>
    </row>
    <row r="58" spans="1:42" x14ac:dyDescent="0.25">
      <c r="A58" s="2"/>
      <c r="B58" s="2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50"/>
      <c r="S58" s="2"/>
      <c r="T58" s="56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8"/>
      <c r="AJ58" s="8"/>
      <c r="AK58" s="8"/>
      <c r="AL58" s="8"/>
      <c r="AM58" s="8"/>
      <c r="AN58" s="8"/>
      <c r="AO58" s="8"/>
      <c r="AP58" s="8"/>
    </row>
    <row r="59" spans="1:42" x14ac:dyDescent="0.25">
      <c r="A59" s="2"/>
      <c r="B59" s="2"/>
      <c r="D59" s="61" t="s">
        <v>108</v>
      </c>
      <c r="E59" s="61"/>
      <c r="F59" s="61"/>
      <c r="G59" s="61"/>
      <c r="H59" s="61"/>
      <c r="I59" s="61"/>
      <c r="J59" s="62" t="s">
        <v>83</v>
      </c>
      <c r="K59" s="63"/>
      <c r="L59" s="75" t="s">
        <v>93</v>
      </c>
      <c r="M59" s="75"/>
      <c r="N59" s="75" t="s">
        <v>94</v>
      </c>
      <c r="O59" s="75"/>
      <c r="P59" s="2"/>
      <c r="Q59" s="50"/>
      <c r="AD59" s="2"/>
      <c r="AE59" s="2"/>
      <c r="AF59" s="2"/>
      <c r="AG59" s="2"/>
      <c r="AH59" s="2"/>
      <c r="AI59" s="8"/>
      <c r="AJ59" s="8"/>
      <c r="AK59" s="8"/>
      <c r="AL59" s="8"/>
      <c r="AM59" s="8"/>
      <c r="AN59" s="8"/>
      <c r="AO59" s="8"/>
      <c r="AP59" s="8"/>
    </row>
    <row r="60" spans="1:42" x14ac:dyDescent="0.25">
      <c r="A60" s="2"/>
      <c r="B60" s="2"/>
      <c r="D60" s="64" t="s">
        <v>109</v>
      </c>
      <c r="E60" s="64"/>
      <c r="F60" s="64"/>
      <c r="G60" s="64"/>
      <c r="H60" s="64"/>
      <c r="I60" s="64"/>
      <c r="J60" s="109">
        <v>10</v>
      </c>
      <c r="K60" s="110"/>
      <c r="L60" s="105">
        <f>J60/$J$64</f>
        <v>0.5</v>
      </c>
      <c r="M60" s="106"/>
      <c r="N60" s="102">
        <f>L60*100</f>
        <v>50</v>
      </c>
      <c r="O60" s="102"/>
      <c r="P60" s="4"/>
      <c r="Q60" s="50"/>
      <c r="AD60" s="2"/>
      <c r="AE60" s="2"/>
      <c r="AF60" s="2"/>
      <c r="AG60" s="2"/>
      <c r="AH60" s="2"/>
      <c r="AI60" s="8"/>
      <c r="AJ60" s="8"/>
      <c r="AK60" s="8"/>
      <c r="AL60" s="8"/>
      <c r="AM60" s="8"/>
      <c r="AN60" s="8"/>
      <c r="AO60" s="8"/>
      <c r="AP60" s="8"/>
    </row>
    <row r="61" spans="1:42" x14ac:dyDescent="0.25">
      <c r="D61" s="64" t="s">
        <v>110</v>
      </c>
      <c r="E61" s="64"/>
      <c r="F61" s="64"/>
      <c r="G61" s="64"/>
      <c r="H61" s="64"/>
      <c r="I61" s="64"/>
      <c r="J61" s="109">
        <v>2</v>
      </c>
      <c r="K61" s="110"/>
      <c r="L61" s="105">
        <f t="shared" ref="L61:L63" si="2">J61/$J$64</f>
        <v>0.1</v>
      </c>
      <c r="M61" s="106"/>
      <c r="N61" s="102">
        <f t="shared" ref="N61:N63" si="3">L61*100</f>
        <v>10</v>
      </c>
      <c r="O61" s="102"/>
      <c r="Q61" s="50"/>
      <c r="AD61" s="2"/>
      <c r="AE61" s="2"/>
      <c r="AF61" s="2"/>
      <c r="AG61" s="2"/>
      <c r="AH61" s="2"/>
      <c r="AI61" s="8"/>
      <c r="AJ61" s="8"/>
      <c r="AK61" s="8"/>
      <c r="AL61" s="8"/>
      <c r="AM61" s="8"/>
      <c r="AN61" s="8"/>
      <c r="AO61" s="8"/>
      <c r="AP61" s="8"/>
    </row>
    <row r="62" spans="1:42" x14ac:dyDescent="0.25">
      <c r="D62" s="64" t="s">
        <v>111</v>
      </c>
      <c r="E62" s="64"/>
      <c r="F62" s="64"/>
      <c r="G62" s="64"/>
      <c r="H62" s="64"/>
      <c r="I62" s="64"/>
      <c r="J62" s="109">
        <v>3</v>
      </c>
      <c r="K62" s="110"/>
      <c r="L62" s="105">
        <f t="shared" si="2"/>
        <v>0.15</v>
      </c>
      <c r="M62" s="106"/>
      <c r="N62" s="102">
        <f t="shared" si="3"/>
        <v>15</v>
      </c>
      <c r="O62" s="102"/>
      <c r="Q62" s="50"/>
      <c r="AD62" s="2"/>
      <c r="AE62" s="2"/>
      <c r="AF62" s="2"/>
      <c r="AG62" s="2"/>
      <c r="AH62" s="2"/>
      <c r="AI62" s="8"/>
      <c r="AJ62" s="8"/>
      <c r="AK62" s="8"/>
      <c r="AL62" s="8"/>
      <c r="AM62" s="8"/>
      <c r="AN62" s="8"/>
      <c r="AO62" s="8"/>
      <c r="AP62" s="8"/>
    </row>
    <row r="63" spans="1:42" x14ac:dyDescent="0.25">
      <c r="D63" s="64" t="s">
        <v>112</v>
      </c>
      <c r="E63" s="64"/>
      <c r="F63" s="64"/>
      <c r="G63" s="64"/>
      <c r="H63" s="64"/>
      <c r="I63" s="64"/>
      <c r="J63" s="109">
        <v>5</v>
      </c>
      <c r="K63" s="110"/>
      <c r="L63" s="116">
        <f t="shared" si="2"/>
        <v>0.25</v>
      </c>
      <c r="M63" s="117"/>
      <c r="N63" s="118">
        <f t="shared" si="3"/>
        <v>25</v>
      </c>
      <c r="O63" s="118"/>
      <c r="Q63" s="50"/>
      <c r="AD63" s="2"/>
      <c r="AE63" s="2"/>
      <c r="AF63" s="2"/>
      <c r="AG63" s="2"/>
      <c r="AH63" s="2"/>
      <c r="AI63" s="8"/>
      <c r="AJ63" s="8"/>
      <c r="AK63" s="8"/>
      <c r="AL63" s="8"/>
      <c r="AM63" s="8"/>
      <c r="AN63" s="8"/>
      <c r="AO63" s="8"/>
      <c r="AP63" s="8"/>
    </row>
    <row r="64" spans="1:42" x14ac:dyDescent="0.25">
      <c r="D64" s="81" t="s">
        <v>88</v>
      </c>
      <c r="E64" s="82"/>
      <c r="F64" s="82"/>
      <c r="G64" s="82"/>
      <c r="H64" s="82"/>
      <c r="I64" s="83"/>
      <c r="J64" s="111">
        <f>SUM(J60:J63)</f>
        <v>20</v>
      </c>
      <c r="K64" s="112"/>
      <c r="L64" s="113">
        <f>J64/$Y$11</f>
        <v>1.0526315789473684</v>
      </c>
      <c r="M64" s="114"/>
      <c r="N64" s="115">
        <f>SUM(N60:N63)</f>
        <v>100</v>
      </c>
      <c r="O64" s="115"/>
      <c r="Q64" s="50"/>
      <c r="AD64" s="2"/>
      <c r="AE64" s="2"/>
      <c r="AF64" s="2"/>
      <c r="AG64" s="2"/>
      <c r="AH64" s="2"/>
      <c r="AI64" s="8"/>
      <c r="AJ64" s="8"/>
      <c r="AK64" s="8"/>
      <c r="AL64" s="8"/>
      <c r="AM64" s="8"/>
      <c r="AN64" s="8"/>
      <c r="AO64" s="8"/>
      <c r="AP64" s="8"/>
    </row>
    <row r="65" spans="1:42" x14ac:dyDescent="0.25">
      <c r="D65" s="68"/>
      <c r="E65" s="68"/>
      <c r="F65" s="68"/>
      <c r="G65" s="68"/>
      <c r="H65" s="68"/>
      <c r="I65" s="68"/>
      <c r="J65" s="119"/>
      <c r="K65" s="119"/>
      <c r="L65" s="120"/>
      <c r="M65" s="120"/>
      <c r="N65" s="121"/>
      <c r="O65" s="121"/>
      <c r="Q65" s="50"/>
      <c r="AD65" s="2"/>
      <c r="AE65" s="2"/>
      <c r="AF65" s="2"/>
      <c r="AG65" s="2"/>
      <c r="AH65" s="2"/>
      <c r="AI65" s="8"/>
      <c r="AJ65" s="8"/>
      <c r="AK65" s="8"/>
      <c r="AL65" s="8"/>
      <c r="AM65" s="8"/>
      <c r="AN65" s="8"/>
      <c r="AO65" s="8"/>
      <c r="AP65" s="8"/>
    </row>
    <row r="66" spans="1:42" x14ac:dyDescent="0.25">
      <c r="Q66" s="50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8"/>
      <c r="AJ66" s="8"/>
      <c r="AK66" s="8"/>
      <c r="AL66" s="8"/>
      <c r="AM66" s="8"/>
      <c r="AN66" s="8"/>
      <c r="AO66" s="8"/>
      <c r="AP66" s="8"/>
    </row>
    <row r="67" spans="1:42" x14ac:dyDescent="0.25">
      <c r="B67" s="2" t="s">
        <v>8</v>
      </c>
      <c r="C67" s="57">
        <v>0.3</v>
      </c>
      <c r="D67" s="57"/>
      <c r="E67" s="4"/>
      <c r="F67" s="23"/>
      <c r="G67" s="2"/>
      <c r="H67" s="2" t="s">
        <v>9</v>
      </c>
      <c r="I67" s="57">
        <v>0.24</v>
      </c>
      <c r="J67" s="57"/>
      <c r="K67" s="4"/>
      <c r="L67" s="23"/>
      <c r="M67" s="2"/>
      <c r="N67" s="2"/>
      <c r="O67" s="2"/>
      <c r="P67" s="2"/>
      <c r="Q67" s="50"/>
      <c r="AH67" s="2"/>
    </row>
    <row r="68" spans="1:42" ht="15" customHeight="1" x14ac:dyDescent="0.25">
      <c r="B68" s="2" t="s">
        <v>10</v>
      </c>
      <c r="C68" s="57">
        <v>0.25</v>
      </c>
      <c r="D68" s="57"/>
      <c r="E68" s="4"/>
      <c r="F68" s="23"/>
      <c r="G68" s="2"/>
      <c r="H68" s="2" t="s">
        <v>11</v>
      </c>
      <c r="I68" s="57">
        <v>0.26</v>
      </c>
      <c r="J68" s="57"/>
      <c r="K68" s="4"/>
      <c r="L68" s="23"/>
      <c r="M68" s="2"/>
      <c r="N68" s="2"/>
      <c r="O68" s="2"/>
      <c r="P68" s="2"/>
      <c r="Q68" s="50"/>
      <c r="AH68" s="2"/>
    </row>
    <row r="69" spans="1:4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50"/>
      <c r="AH69" s="2"/>
      <c r="AI69" s="8"/>
      <c r="AJ69" s="8"/>
      <c r="AK69" s="8"/>
      <c r="AL69" s="8"/>
      <c r="AM69" s="8"/>
      <c r="AN69" s="8"/>
      <c r="AO69" s="8"/>
      <c r="AP69" s="8"/>
    </row>
    <row r="70" spans="1:42" x14ac:dyDescent="0.25">
      <c r="B70" s="57" t="s">
        <v>12</v>
      </c>
      <c r="C70" s="57"/>
      <c r="D70" s="2"/>
      <c r="E70" s="57" t="s">
        <v>13</v>
      </c>
      <c r="F70" s="57"/>
      <c r="G70" s="2"/>
      <c r="H70" s="57" t="s">
        <v>14</v>
      </c>
      <c r="I70" s="57"/>
      <c r="J70" s="2"/>
      <c r="K70" s="57" t="s">
        <v>15</v>
      </c>
      <c r="L70" s="57"/>
      <c r="M70" s="2"/>
      <c r="N70" s="2"/>
      <c r="O70" s="2"/>
      <c r="P70" s="2"/>
      <c r="Q70" s="50"/>
      <c r="AH70" s="2"/>
      <c r="AI70" s="8"/>
      <c r="AJ70" s="8"/>
      <c r="AK70" s="8"/>
      <c r="AL70" s="8"/>
      <c r="AM70" s="8"/>
      <c r="AN70" s="8"/>
      <c r="AO70" s="8"/>
      <c r="AP70" s="8"/>
    </row>
    <row r="71" spans="1:42" x14ac:dyDescent="0.25">
      <c r="B71" s="122"/>
      <c r="C71" s="123"/>
      <c r="D71" s="124"/>
      <c r="E71" s="122"/>
      <c r="F71" s="123"/>
      <c r="G71" s="124"/>
      <c r="H71" s="122"/>
      <c r="I71" s="123"/>
      <c r="J71" s="124"/>
      <c r="K71" s="122"/>
      <c r="L71" s="123"/>
      <c r="M71" s="8" t="s">
        <v>16</v>
      </c>
      <c r="N71" s="8">
        <f>IF(E71=M71,1,0)</f>
        <v>0</v>
      </c>
      <c r="O71" s="8"/>
      <c r="P71" s="2"/>
      <c r="Q71" s="50"/>
      <c r="AH71" s="2"/>
      <c r="AI71" s="8"/>
      <c r="AJ71" s="8"/>
      <c r="AK71" s="8"/>
      <c r="AL71" s="8"/>
      <c r="AM71" s="8"/>
      <c r="AN71" s="8"/>
      <c r="AO71" s="8"/>
      <c r="AP71" s="8"/>
    </row>
    <row r="72" spans="1:42" ht="15" customHeight="1" x14ac:dyDescent="0.25">
      <c r="A72" s="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2"/>
      <c r="Q72" s="50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42" x14ac:dyDescent="0.25">
      <c r="B73" s="74" t="s">
        <v>34</v>
      </c>
      <c r="C73" s="69" t="s">
        <v>114</v>
      </c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50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42" x14ac:dyDescent="0.25">
      <c r="A74" s="2"/>
      <c r="B74" s="2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50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2"/>
      <c r="AG74" s="2"/>
      <c r="AH74" s="2"/>
    </row>
    <row r="75" spans="1:4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50"/>
      <c r="S75" s="4"/>
    </row>
    <row r="76" spans="1:42" x14ac:dyDescent="0.25">
      <c r="A76" s="2"/>
      <c r="B76" t="s">
        <v>8</v>
      </c>
      <c r="C76" s="32">
        <v>24</v>
      </c>
      <c r="D76" s="32"/>
      <c r="E76" s="12"/>
      <c r="F76" s="6"/>
      <c r="H76" s="2" t="s">
        <v>9</v>
      </c>
      <c r="I76" s="32">
        <v>25</v>
      </c>
      <c r="J76" s="32"/>
      <c r="K76" s="12"/>
      <c r="L76" s="6"/>
      <c r="P76" s="2"/>
      <c r="Q76" s="50"/>
      <c r="S76" s="4"/>
    </row>
    <row r="77" spans="1:42" x14ac:dyDescent="0.25">
      <c r="B77" t="s">
        <v>10</v>
      </c>
      <c r="C77" s="32">
        <v>30</v>
      </c>
      <c r="D77" s="32"/>
      <c r="E77" s="12"/>
      <c r="F77" s="6"/>
      <c r="H77" t="s">
        <v>11</v>
      </c>
      <c r="I77" s="32">
        <v>26</v>
      </c>
      <c r="J77" s="32"/>
      <c r="K77" s="12"/>
      <c r="L77" s="6"/>
      <c r="P77" s="2"/>
      <c r="Q77" s="50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42" x14ac:dyDescent="0.25">
      <c r="P78" s="2"/>
      <c r="Q78" s="50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42" ht="15" customHeight="1" x14ac:dyDescent="0.25">
      <c r="B79" s="32" t="s">
        <v>12</v>
      </c>
      <c r="C79" s="32"/>
      <c r="E79" s="32" t="s">
        <v>13</v>
      </c>
      <c r="F79" s="32"/>
      <c r="H79" s="32" t="s">
        <v>14</v>
      </c>
      <c r="I79" s="32"/>
      <c r="K79" s="32" t="s">
        <v>15</v>
      </c>
      <c r="L79" s="32"/>
      <c r="P79" s="2"/>
      <c r="Q79" s="50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42" x14ac:dyDescent="0.25">
      <c r="B80" s="122"/>
      <c r="C80" s="123"/>
      <c r="D80" s="124"/>
      <c r="E80" s="122"/>
      <c r="F80" s="123"/>
      <c r="G80" s="124"/>
      <c r="H80" s="122"/>
      <c r="I80" s="123"/>
      <c r="J80" s="124"/>
      <c r="K80" s="122"/>
      <c r="L80" s="123"/>
      <c r="M80" s="8" t="s">
        <v>16</v>
      </c>
      <c r="N80" s="8">
        <f>IF(H80=M80,1,0)</f>
        <v>0</v>
      </c>
      <c r="O80" s="2"/>
      <c r="Q80" s="50"/>
      <c r="R80" s="2"/>
      <c r="S80" s="2"/>
      <c r="T80" s="2"/>
      <c r="U80" s="2"/>
    </row>
    <row r="81" spans="1:36" x14ac:dyDescent="0.25">
      <c r="Q81" s="50"/>
      <c r="R81" s="2"/>
      <c r="S81" s="2"/>
      <c r="T81" s="2"/>
      <c r="U81" s="2"/>
    </row>
    <row r="82" spans="1:36" x14ac:dyDescent="0.25">
      <c r="Q82" s="50"/>
    </row>
    <row r="83" spans="1:36" x14ac:dyDescent="0.25">
      <c r="Q83" s="50"/>
    </row>
    <row r="84" spans="1:36" x14ac:dyDescent="0.25">
      <c r="Q84" s="50"/>
    </row>
    <row r="85" spans="1:36" x14ac:dyDescent="0.25">
      <c r="Q85" s="50"/>
    </row>
    <row r="86" spans="1:36" x14ac:dyDescent="0.25">
      <c r="Q86" s="50"/>
    </row>
    <row r="87" spans="1:36" x14ac:dyDescent="0.25">
      <c r="Q87" s="50"/>
    </row>
    <row r="88" spans="1:36" x14ac:dyDescent="0.25">
      <c r="Q88" s="50"/>
    </row>
    <row r="89" spans="1:3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50"/>
    </row>
    <row r="90" spans="1:3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50"/>
    </row>
    <row r="91" spans="1:36" x14ac:dyDescent="0.25">
      <c r="Q91" s="50"/>
    </row>
    <row r="92" spans="1:36" x14ac:dyDescent="0.25">
      <c r="Q92" s="50"/>
    </row>
    <row r="93" spans="1:36" x14ac:dyDescent="0.25">
      <c r="Q93" s="50"/>
    </row>
    <row r="94" spans="1:36" x14ac:dyDescent="0.25">
      <c r="Q94" s="9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Q95" s="93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Q96" s="93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44" x14ac:dyDescent="0.25">
      <c r="Q97" s="93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E97" s="15"/>
      <c r="AF97" s="15"/>
      <c r="AG97" s="15"/>
      <c r="AH97" s="15"/>
      <c r="AI97" s="15"/>
      <c r="AJ97" s="15"/>
    </row>
    <row r="98" spans="1:44" x14ac:dyDescent="0.25">
      <c r="Q98" s="93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</row>
    <row r="99" spans="1:44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93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</row>
    <row r="100" spans="1:44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93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</row>
    <row r="101" spans="1:44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93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</row>
    <row r="102" spans="1:44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93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</row>
    <row r="103" spans="1:44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93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</row>
    <row r="104" spans="1:44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93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</row>
    <row r="105" spans="1:44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</row>
    <row r="106" spans="1:44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</row>
    <row r="107" spans="1:44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</row>
    <row r="108" spans="1:44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</row>
    <row r="109" spans="1:44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</row>
    <row r="110" spans="1:44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</row>
    <row r="111" spans="1:44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</row>
    <row r="112" spans="1:44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</row>
    <row r="113" spans="1:44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</row>
    <row r="114" spans="1:44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</row>
    <row r="115" spans="1:44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</row>
    <row r="116" spans="1:44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</row>
  </sheetData>
  <sheetProtection password="CEC9" sheet="1" objects="1" scenarios="1"/>
  <mergeCells count="214">
    <mergeCell ref="N64:O64"/>
    <mergeCell ref="C68:D68"/>
    <mergeCell ref="C67:D67"/>
    <mergeCell ref="I67:J67"/>
    <mergeCell ref="I68:J68"/>
    <mergeCell ref="C73:P74"/>
    <mergeCell ref="I76:J76"/>
    <mergeCell ref="I77:J77"/>
    <mergeCell ref="C77:D77"/>
    <mergeCell ref="C76:D76"/>
    <mergeCell ref="R3:S3"/>
    <mergeCell ref="F3:O3"/>
    <mergeCell ref="S33:AF34"/>
    <mergeCell ref="S48:AF49"/>
    <mergeCell ref="T50:U50"/>
    <mergeCell ref="T51:U51"/>
    <mergeCell ref="Z50:AA50"/>
    <mergeCell ref="Z51:AA51"/>
    <mergeCell ref="C57:P58"/>
    <mergeCell ref="AA11:AB11"/>
    <mergeCell ref="AC11:AD11"/>
    <mergeCell ref="S4:AF5"/>
    <mergeCell ref="T13:U13"/>
    <mergeCell ref="T14:U14"/>
    <mergeCell ref="Z13:AA13"/>
    <mergeCell ref="Z14:AA14"/>
    <mergeCell ref="S19:AF22"/>
    <mergeCell ref="S24:T24"/>
    <mergeCell ref="D38:E38"/>
    <mergeCell ref="C43:P44"/>
    <mergeCell ref="S6:X6"/>
    <mergeCell ref="Y6:Z6"/>
    <mergeCell ref="AA6:AB6"/>
    <mergeCell ref="AC6:AD6"/>
    <mergeCell ref="S7:X7"/>
    <mergeCell ref="Y7:Z7"/>
    <mergeCell ref="AA7:AB7"/>
    <mergeCell ref="AC7:AD7"/>
    <mergeCell ref="S8:X8"/>
    <mergeCell ref="Y8:Z8"/>
    <mergeCell ref="AA8:AB8"/>
    <mergeCell ref="AC8:AD8"/>
    <mergeCell ref="S9:X9"/>
    <mergeCell ref="Y9:Z9"/>
    <mergeCell ref="AA9:AB9"/>
    <mergeCell ref="AC9:AD9"/>
    <mergeCell ref="S10:X10"/>
    <mergeCell ref="Y10:Z10"/>
    <mergeCell ref="AA10:AB10"/>
    <mergeCell ref="AC10:AD10"/>
    <mergeCell ref="S11:X11"/>
    <mergeCell ref="Y11:Z11"/>
    <mergeCell ref="C16:P17"/>
    <mergeCell ref="C18:P19"/>
    <mergeCell ref="C29:H29"/>
    <mergeCell ref="I29:J29"/>
    <mergeCell ref="C30:H30"/>
    <mergeCell ref="I30:J30"/>
    <mergeCell ref="C31:H31"/>
    <mergeCell ref="I31:J31"/>
    <mergeCell ref="C28:H28"/>
    <mergeCell ref="I28:J28"/>
    <mergeCell ref="C26:P27"/>
    <mergeCell ref="AE2:AF2"/>
    <mergeCell ref="AE1:AF1"/>
    <mergeCell ref="B79:C79"/>
    <mergeCell ref="E79:F79"/>
    <mergeCell ref="H79:I79"/>
    <mergeCell ref="K79:L79"/>
    <mergeCell ref="B80:C80"/>
    <mergeCell ref="E80:F80"/>
    <mergeCell ref="H80:I80"/>
    <mergeCell ref="K80:L80"/>
    <mergeCell ref="S53:T53"/>
    <mergeCell ref="V53:W53"/>
    <mergeCell ref="Y53:Z53"/>
    <mergeCell ref="AB53:AC53"/>
    <mergeCell ref="S54:T54"/>
    <mergeCell ref="V54:W54"/>
    <mergeCell ref="Y54:Z54"/>
    <mergeCell ref="AB54:AC54"/>
    <mergeCell ref="D59:I59"/>
    <mergeCell ref="J59:K59"/>
    <mergeCell ref="S45:T45"/>
    <mergeCell ref="V45:W45"/>
    <mergeCell ref="Y45:Z45"/>
    <mergeCell ref="AB45:AC45"/>
    <mergeCell ref="S46:T46"/>
    <mergeCell ref="V46:W46"/>
    <mergeCell ref="Y46:Z46"/>
    <mergeCell ref="AB46:AC46"/>
    <mergeCell ref="L59:M59"/>
    <mergeCell ref="N59:O59"/>
    <mergeCell ref="D60:I60"/>
    <mergeCell ref="J60:K60"/>
    <mergeCell ref="L60:M60"/>
    <mergeCell ref="N60:O60"/>
    <mergeCell ref="D61:I61"/>
    <mergeCell ref="J61:K61"/>
    <mergeCell ref="L61:M61"/>
    <mergeCell ref="N61:O61"/>
    <mergeCell ref="D62:I62"/>
    <mergeCell ref="J62:K62"/>
    <mergeCell ref="L62:M62"/>
    <mergeCell ref="N62:O62"/>
    <mergeCell ref="D63:I63"/>
    <mergeCell ref="E70:F70"/>
    <mergeCell ref="H70:I70"/>
    <mergeCell ref="K70:L70"/>
    <mergeCell ref="B71:C71"/>
    <mergeCell ref="E71:F71"/>
    <mergeCell ref="H71:I71"/>
    <mergeCell ref="K71:L71"/>
    <mergeCell ref="S31:T31"/>
    <mergeCell ref="V31:W31"/>
    <mergeCell ref="Y31:Z31"/>
    <mergeCell ref="AB31:AC31"/>
    <mergeCell ref="B70:C70"/>
    <mergeCell ref="AA28:AB28"/>
    <mergeCell ref="Z27:AA27"/>
    <mergeCell ref="T26:U26"/>
    <mergeCell ref="T27:U27"/>
    <mergeCell ref="Z26:AA26"/>
    <mergeCell ref="S35:X35"/>
    <mergeCell ref="Y35:Z35"/>
    <mergeCell ref="D24:E24"/>
    <mergeCell ref="G24:H24"/>
    <mergeCell ref="J24:K24"/>
    <mergeCell ref="M24:N24"/>
    <mergeCell ref="S17:T17"/>
    <mergeCell ref="V17:W17"/>
    <mergeCell ref="Y17:Z17"/>
    <mergeCell ref="AB17:AC17"/>
    <mergeCell ref="D23:E23"/>
    <mergeCell ref="G23:H23"/>
    <mergeCell ref="J23:K23"/>
    <mergeCell ref="M23:N23"/>
    <mergeCell ref="S16:T16"/>
    <mergeCell ref="V16:W16"/>
    <mergeCell ref="C32:H32"/>
    <mergeCell ref="I32:J32"/>
    <mergeCell ref="C33:H33"/>
    <mergeCell ref="I33:J33"/>
    <mergeCell ref="C34:P35"/>
    <mergeCell ref="J37:K37"/>
    <mergeCell ref="J38:K38"/>
    <mergeCell ref="D37:E37"/>
    <mergeCell ref="D49:E49"/>
    <mergeCell ref="G49:H49"/>
    <mergeCell ref="J49:K49"/>
    <mergeCell ref="M49:N49"/>
    <mergeCell ref="D50:E50"/>
    <mergeCell ref="G50:H50"/>
    <mergeCell ref="J50:K50"/>
    <mergeCell ref="M50:N50"/>
    <mergeCell ref="Y16:Z16"/>
    <mergeCell ref="AB16:AC16"/>
    <mergeCell ref="AA35:AB35"/>
    <mergeCell ref="AC35:AD35"/>
    <mergeCell ref="S36:X36"/>
    <mergeCell ref="Y36:Z36"/>
    <mergeCell ref="AA36:AB36"/>
    <mergeCell ref="AC36:AD36"/>
    <mergeCell ref="S37:X37"/>
    <mergeCell ref="Y37:Z37"/>
    <mergeCell ref="AA37:AB37"/>
    <mergeCell ref="AC37:AD37"/>
    <mergeCell ref="S38:X38"/>
    <mergeCell ref="Y38:Z38"/>
    <mergeCell ref="AA38:AB38"/>
    <mergeCell ref="AL32:AN32"/>
    <mergeCell ref="AL33:AN33"/>
    <mergeCell ref="AL26:AM26"/>
    <mergeCell ref="D12:E12"/>
    <mergeCell ref="G12:H12"/>
    <mergeCell ref="J12:K12"/>
    <mergeCell ref="M12:N12"/>
    <mergeCell ref="AP26:AQ26"/>
    <mergeCell ref="K13:N13"/>
    <mergeCell ref="D40:E40"/>
    <mergeCell ref="G40:H40"/>
    <mergeCell ref="J40:K40"/>
    <mergeCell ref="M40:N40"/>
    <mergeCell ref="D41:E41"/>
    <mergeCell ref="G41:H41"/>
    <mergeCell ref="D11:E11"/>
    <mergeCell ref="G11:H11"/>
    <mergeCell ref="J11:K11"/>
    <mergeCell ref="M11:N11"/>
    <mergeCell ref="J41:K41"/>
    <mergeCell ref="M41:N41"/>
    <mergeCell ref="AA43:AB43"/>
    <mergeCell ref="AA42:AB42"/>
    <mergeCell ref="U42:V42"/>
    <mergeCell ref="U43:V43"/>
    <mergeCell ref="S30:T30"/>
    <mergeCell ref="V30:W30"/>
    <mergeCell ref="Y30:Z30"/>
    <mergeCell ref="AB30:AC30"/>
    <mergeCell ref="AC38:AD38"/>
    <mergeCell ref="S39:X39"/>
    <mergeCell ref="Y39:Z39"/>
    <mergeCell ref="AA39:AB39"/>
    <mergeCell ref="AC39:AD39"/>
    <mergeCell ref="S40:X40"/>
    <mergeCell ref="Y40:Z40"/>
    <mergeCell ref="AA40:AB40"/>
    <mergeCell ref="AC40:AD40"/>
    <mergeCell ref="J63:K63"/>
    <mergeCell ref="L63:M63"/>
    <mergeCell ref="N63:O63"/>
    <mergeCell ref="D64:I64"/>
    <mergeCell ref="J64:K64"/>
    <mergeCell ref="L64:M64"/>
  </mergeCells>
  <dataValidations count="2">
    <dataValidation type="whole" allowBlank="1" showInputMessage="1" showErrorMessage="1" sqref="I29:I32 Y7:Y10 Y36:Y39">
      <formula1>0</formula1>
      <formula2>40</formula2>
    </dataValidation>
    <dataValidation type="whole" allowBlank="1" showInputMessage="1" showErrorMessage="1" sqref="J60:K63">
      <formula1>0</formula1>
      <formula2>100</formula2>
    </dataValidation>
  </dataValidations>
  <hyperlinks>
    <hyperlink ref="Z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92"/>
  <sheetViews>
    <sheetView showGridLines="0" showRowColHeaders="0" zoomScale="130" zoomScaleNormal="130" workbookViewId="0">
      <selection activeCell="AH23" sqref="AH23:AS29"/>
    </sheetView>
  </sheetViews>
  <sheetFormatPr baseColWidth="10" defaultRowHeight="15" x14ac:dyDescent="0.25"/>
  <cols>
    <col min="1" max="33" width="2.7109375" customWidth="1"/>
    <col min="34" max="34" width="7" customWidth="1"/>
    <col min="35" max="95" width="2.7109375" customWidth="1"/>
  </cols>
  <sheetData>
    <row r="1" spans="2:45" x14ac:dyDescent="0.25">
      <c r="B1" s="1" t="s">
        <v>0</v>
      </c>
      <c r="C1" s="2"/>
      <c r="D1" s="2"/>
      <c r="E1" s="2"/>
      <c r="F1" s="2"/>
      <c r="G1" s="2"/>
      <c r="H1" s="2"/>
      <c r="I1" s="3"/>
      <c r="J1" s="3"/>
      <c r="K1" s="4"/>
      <c r="L1" s="2"/>
      <c r="M1" s="2"/>
      <c r="N1" s="2"/>
      <c r="O1" s="2"/>
      <c r="P1" t="s">
        <v>1</v>
      </c>
    </row>
    <row r="2" spans="2:45" x14ac:dyDescent="0.25">
      <c r="B2" t="s">
        <v>2</v>
      </c>
      <c r="C2" s="2"/>
      <c r="D2" s="2"/>
      <c r="E2" s="2"/>
      <c r="F2" s="2"/>
      <c r="G2" s="2"/>
      <c r="H2" s="2"/>
      <c r="I2" s="1" t="s">
        <v>3</v>
      </c>
      <c r="J2" s="2"/>
      <c r="K2" s="2"/>
      <c r="L2" s="2"/>
      <c r="M2" s="2"/>
      <c r="O2" s="2"/>
      <c r="P2" t="s">
        <v>4</v>
      </c>
      <c r="T2" s="5" t="s">
        <v>5</v>
      </c>
    </row>
    <row r="3" spans="2:45" x14ac:dyDescent="0.25">
      <c r="C3" s="14" t="s">
        <v>41</v>
      </c>
      <c r="P3" t="s">
        <v>72</v>
      </c>
    </row>
    <row r="4" spans="2:45" x14ac:dyDescent="0.25">
      <c r="B4" t="s">
        <v>6</v>
      </c>
      <c r="C4" s="36" t="s">
        <v>32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t="s">
        <v>7</v>
      </c>
      <c r="T4" s="33" t="s">
        <v>65</v>
      </c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2:45" x14ac:dyDescent="0.25"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2:45" x14ac:dyDescent="0.25"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2:45" x14ac:dyDescent="0.25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2:45" x14ac:dyDescent="0.25">
      <c r="C8" s="21">
        <v>1</v>
      </c>
      <c r="D8" s="21">
        <f>3*C8+1</f>
        <v>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2:45" x14ac:dyDescent="0.25">
      <c r="C9" s="21">
        <v>2</v>
      </c>
      <c r="D9" s="21">
        <f t="shared" ref="D9:D12" si="0">3*C9+1</f>
        <v>7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2:45" ht="17.25" x14ac:dyDescent="0.25">
      <c r="C10" s="21">
        <v>3</v>
      </c>
      <c r="D10" s="21">
        <f t="shared" si="0"/>
        <v>10</v>
      </c>
      <c r="E10" s="19"/>
      <c r="F10" s="19"/>
      <c r="G10" s="19"/>
      <c r="H10" s="19"/>
      <c r="I10" s="19"/>
      <c r="J10" s="19"/>
      <c r="K10" s="35"/>
      <c r="L10" s="35"/>
      <c r="M10" s="35"/>
      <c r="N10" s="35"/>
      <c r="O10" s="19"/>
      <c r="P10" s="19"/>
      <c r="T10" t="s">
        <v>8</v>
      </c>
      <c r="U10" t="s">
        <v>67</v>
      </c>
      <c r="Z10" s="2" t="s">
        <v>9</v>
      </c>
      <c r="AA10" t="s">
        <v>66</v>
      </c>
      <c r="AC10" s="26"/>
      <c r="AD10" s="26"/>
      <c r="AE10" s="26"/>
      <c r="AF10" s="26"/>
    </row>
    <row r="11" spans="2:45" x14ac:dyDescent="0.25">
      <c r="C11" s="21">
        <v>4</v>
      </c>
      <c r="D11" s="21">
        <f t="shared" si="0"/>
        <v>13</v>
      </c>
      <c r="E11" s="19"/>
      <c r="F11" s="19"/>
      <c r="G11" s="19"/>
      <c r="H11" s="19"/>
      <c r="I11" s="19"/>
      <c r="J11" s="19"/>
      <c r="K11" s="35"/>
      <c r="L11" s="35"/>
      <c r="M11" s="35"/>
      <c r="N11" s="35"/>
      <c r="O11" s="19"/>
      <c r="P11" s="19"/>
      <c r="T11" t="s">
        <v>10</v>
      </c>
      <c r="U11" t="s">
        <v>68</v>
      </c>
      <c r="Z11" t="s">
        <v>11</v>
      </c>
      <c r="AA11" t="s">
        <v>69</v>
      </c>
    </row>
    <row r="12" spans="2:45" x14ac:dyDescent="0.25">
      <c r="C12" s="21">
        <v>5</v>
      </c>
      <c r="D12" s="21">
        <f t="shared" si="0"/>
        <v>16</v>
      </c>
      <c r="E12" s="19"/>
      <c r="F12" s="19"/>
      <c r="G12" s="19"/>
      <c r="H12" s="19"/>
      <c r="I12" s="19"/>
      <c r="J12" s="19"/>
      <c r="K12" s="35"/>
      <c r="L12" s="35"/>
      <c r="M12" s="35"/>
      <c r="N12" s="35"/>
      <c r="O12" s="20"/>
      <c r="P12" s="20"/>
    </row>
    <row r="13" spans="2:45" x14ac:dyDescent="0.25">
      <c r="K13" s="7" t="b">
        <f>E21=K10+K11</f>
        <v>0</v>
      </c>
      <c r="L13" s="6"/>
      <c r="M13" s="6"/>
      <c r="N13" s="6"/>
      <c r="T13" s="32" t="s">
        <v>12</v>
      </c>
      <c r="U13" s="32"/>
      <c r="W13" s="32" t="s">
        <v>13</v>
      </c>
      <c r="X13" s="32"/>
      <c r="Z13" s="32" t="s">
        <v>14</v>
      </c>
      <c r="AA13" s="32"/>
      <c r="AC13" s="32" t="s">
        <v>15</v>
      </c>
      <c r="AD13" s="32"/>
    </row>
    <row r="14" spans="2:45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T14" s="37"/>
      <c r="U14" s="38"/>
      <c r="W14" s="37"/>
      <c r="X14" s="38"/>
      <c r="Z14" s="37" t="s">
        <v>16</v>
      </c>
      <c r="AA14" s="38"/>
      <c r="AC14" s="37"/>
      <c r="AD14" s="38"/>
      <c r="AE14" s="8" t="s">
        <v>16</v>
      </c>
      <c r="AF14" s="8">
        <f>IF(Z14=AE14,1,0)</f>
        <v>1</v>
      </c>
    </row>
    <row r="15" spans="2:45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2:45" x14ac:dyDescent="0.25">
      <c r="B16" t="s">
        <v>42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2:45" x14ac:dyDescent="0.2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2:45" x14ac:dyDescent="0.25"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25">
      <c r="B19" t="s">
        <v>8</v>
      </c>
      <c r="C19" s="32" t="s">
        <v>43</v>
      </c>
      <c r="D19" s="32"/>
      <c r="E19" s="9" t="s">
        <v>17</v>
      </c>
      <c r="F19" s="6" t="s">
        <v>61</v>
      </c>
      <c r="G19" s="6"/>
      <c r="H19" s="6"/>
      <c r="I19" s="9"/>
      <c r="J19" s="22"/>
      <c r="K19" s="22"/>
      <c r="L19" s="6"/>
      <c r="M19" s="6"/>
      <c r="N19" s="6"/>
      <c r="O19" s="6"/>
      <c r="P19" s="10"/>
      <c r="S19" s="39" t="s">
        <v>19</v>
      </c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25">
      <c r="B20" t="s">
        <v>10</v>
      </c>
      <c r="C20" s="32" t="s">
        <v>43</v>
      </c>
      <c r="D20" s="32"/>
      <c r="E20" s="9" t="s">
        <v>17</v>
      </c>
      <c r="F20" s="6" t="s">
        <v>46</v>
      </c>
      <c r="G20" s="6"/>
      <c r="H20" s="6"/>
      <c r="I20" s="9"/>
      <c r="J20" s="22"/>
      <c r="K20" s="22"/>
      <c r="L20" s="6"/>
      <c r="M20" s="6"/>
      <c r="N20" s="6"/>
      <c r="O20" s="6"/>
      <c r="P20" s="1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25">
      <c r="B21" s="2" t="s">
        <v>9</v>
      </c>
      <c r="C21" s="32" t="s">
        <v>43</v>
      </c>
      <c r="D21" s="32"/>
      <c r="E21" s="11" t="s">
        <v>17</v>
      </c>
      <c r="F21" s="23" t="s">
        <v>45</v>
      </c>
      <c r="G21" s="23"/>
      <c r="H21" s="23"/>
      <c r="I21" s="11"/>
      <c r="J21" s="22"/>
      <c r="K21" s="22"/>
      <c r="L21" s="23"/>
      <c r="M21" s="23"/>
      <c r="N21" s="23"/>
      <c r="O21" s="23"/>
      <c r="P21" s="3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25">
      <c r="B22" t="s">
        <v>11</v>
      </c>
      <c r="C22" s="32" t="s">
        <v>43</v>
      </c>
      <c r="D22" s="32"/>
      <c r="E22" s="9" t="s">
        <v>17</v>
      </c>
      <c r="F22" s="6" t="s">
        <v>47</v>
      </c>
      <c r="G22" s="6"/>
      <c r="H22" s="6"/>
      <c r="I22" s="9"/>
      <c r="J22" s="22"/>
      <c r="K22" s="22"/>
      <c r="L22" s="6"/>
      <c r="M22" s="6"/>
      <c r="N22" s="6"/>
      <c r="O22" s="6"/>
      <c r="P22" s="10"/>
      <c r="S22" s="39" t="s">
        <v>20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25"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H23" s="8"/>
      <c r="AI23" s="8"/>
      <c r="AJ23" s="8"/>
      <c r="AK23" s="8"/>
      <c r="AL23" s="8"/>
      <c r="AM23" s="8"/>
      <c r="AN23" s="8" t="s">
        <v>21</v>
      </c>
      <c r="AO23" s="8"/>
      <c r="AP23" s="8"/>
      <c r="AQ23" s="8"/>
      <c r="AR23" s="8"/>
      <c r="AS23" s="8"/>
    </row>
    <row r="24" spans="2:45" x14ac:dyDescent="0.25">
      <c r="D24" s="32" t="s">
        <v>12</v>
      </c>
      <c r="E24" s="32"/>
      <c r="G24" s="32" t="s">
        <v>13</v>
      </c>
      <c r="H24" s="32"/>
      <c r="J24" s="32" t="s">
        <v>14</v>
      </c>
      <c r="K24" s="32"/>
      <c r="M24" s="32" t="s">
        <v>15</v>
      </c>
      <c r="N24" s="32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H24" s="8">
        <v>50000</v>
      </c>
      <c r="AI24" s="8"/>
      <c r="AJ24" s="17">
        <f>Z27</f>
        <v>1</v>
      </c>
      <c r="AK24" s="8"/>
      <c r="AL24" s="34">
        <f>AB27/AB28</f>
        <v>0.04</v>
      </c>
      <c r="AM24" s="34"/>
      <c r="AN24" s="8"/>
      <c r="AO24" s="8" t="s">
        <v>17</v>
      </c>
      <c r="AP24" s="34">
        <f>AJ24+AL24</f>
        <v>1.04</v>
      </c>
      <c r="AQ24" s="34"/>
      <c r="AR24" s="8"/>
      <c r="AS24" s="8"/>
    </row>
    <row r="25" spans="2:45" x14ac:dyDescent="0.25">
      <c r="D25" s="37"/>
      <c r="E25" s="38"/>
      <c r="G25" s="37"/>
      <c r="H25" s="38"/>
      <c r="J25" s="37" t="s">
        <v>44</v>
      </c>
      <c r="K25" s="38"/>
      <c r="M25" s="37"/>
      <c r="N25" s="38"/>
      <c r="O25" s="8" t="s">
        <v>16</v>
      </c>
      <c r="P25" s="8">
        <f>IF(J25=O25,1,0)</f>
        <v>1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25"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H26" s="8" t="s">
        <v>51</v>
      </c>
      <c r="AI26" s="27">
        <v>1</v>
      </c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25">
      <c r="B27" t="s">
        <v>22</v>
      </c>
      <c r="C27" s="33" t="s">
        <v>48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S27" s="9" t="s">
        <v>23</v>
      </c>
      <c r="T27" t="s">
        <v>24</v>
      </c>
      <c r="U27" s="12" t="s">
        <v>17</v>
      </c>
      <c r="V27" s="32">
        <v>40000</v>
      </c>
      <c r="W27" s="32"/>
      <c r="X27" s="32"/>
      <c r="Y27" s="42" t="s">
        <v>25</v>
      </c>
      <c r="Z27" s="16">
        <v>1</v>
      </c>
      <c r="AA27" s="43" t="s">
        <v>18</v>
      </c>
      <c r="AB27" s="44">
        <v>4</v>
      </c>
      <c r="AC27" s="44"/>
      <c r="AD27" s="42" t="s">
        <v>26</v>
      </c>
      <c r="AE27" s="13" t="s">
        <v>21</v>
      </c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25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S28" s="12"/>
      <c r="T28" s="12"/>
      <c r="U28" s="12"/>
      <c r="V28" s="12"/>
      <c r="W28" s="12"/>
      <c r="X28" s="12"/>
      <c r="Y28" s="42"/>
      <c r="Z28" s="12"/>
      <c r="AA28" s="43"/>
      <c r="AB28" s="45">
        <v>100</v>
      </c>
      <c r="AC28" s="45"/>
      <c r="AD28" s="42"/>
      <c r="AE28" s="12"/>
      <c r="AH28" s="8">
        <f>AH24*AP24</f>
        <v>52000</v>
      </c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2:45" x14ac:dyDescent="0.25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AH29" s="8"/>
      <c r="AI29" s="8"/>
      <c r="AJ29" s="8"/>
      <c r="AK29" s="8"/>
      <c r="AL29" s="46"/>
      <c r="AM29" s="46"/>
      <c r="AN29" s="46"/>
      <c r="AO29" s="8"/>
      <c r="AP29" s="8"/>
      <c r="AQ29" s="8"/>
      <c r="AR29" s="8"/>
      <c r="AS29" s="8"/>
    </row>
    <row r="30" spans="2:45" x14ac:dyDescent="0.25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R30" t="s">
        <v>27</v>
      </c>
      <c r="T30" t="s">
        <v>28</v>
      </c>
      <c r="AH30" s="15"/>
      <c r="AI30" s="15"/>
      <c r="AJ30" s="15"/>
      <c r="AK30" s="15"/>
      <c r="AL30" s="40"/>
      <c r="AM30" s="40"/>
      <c r="AN30" s="40"/>
      <c r="AO30" s="15"/>
      <c r="AP30" s="15"/>
      <c r="AQ30" s="15"/>
      <c r="AR30" s="15"/>
      <c r="AS30" s="15"/>
    </row>
    <row r="31" spans="2:45" ht="15.95" customHeight="1" x14ac:dyDescent="0.2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2:45" x14ac:dyDescent="0.25">
      <c r="C32" s="24">
        <v>1</v>
      </c>
      <c r="D32" s="25">
        <v>60</v>
      </c>
      <c r="E32" s="24"/>
      <c r="F32" s="24"/>
      <c r="G32" s="24"/>
      <c r="H32" s="24"/>
      <c r="I32" s="24"/>
      <c r="K32" s="24"/>
      <c r="L32" s="24"/>
      <c r="M32" s="24"/>
      <c r="N32" s="24"/>
      <c r="O32" s="24"/>
      <c r="P32" s="24"/>
      <c r="S32" t="s">
        <v>8</v>
      </c>
      <c r="T32" s="41">
        <v>42000</v>
      </c>
      <c r="U32" s="41"/>
      <c r="V32" s="41"/>
      <c r="W32" s="41"/>
      <c r="Y32" s="2" t="s">
        <v>9</v>
      </c>
      <c r="Z32" s="41">
        <v>48000</v>
      </c>
      <c r="AA32" s="41"/>
      <c r="AB32" s="41"/>
      <c r="AC32" s="41"/>
      <c r="AH32" s="15"/>
      <c r="AI32" s="15"/>
      <c r="AJ32" s="15"/>
      <c r="AK32" s="15"/>
      <c r="AL32" s="40"/>
      <c r="AM32" s="40"/>
      <c r="AN32" s="40"/>
      <c r="AO32" s="15"/>
      <c r="AP32" s="15"/>
      <c r="AQ32" s="15"/>
      <c r="AR32" s="15"/>
      <c r="AS32" s="15"/>
    </row>
    <row r="33" spans="2:45" x14ac:dyDescent="0.25">
      <c r="C33" s="24">
        <v>2</v>
      </c>
      <c r="D33" s="25">
        <v>120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S33" t="s">
        <v>10</v>
      </c>
      <c r="T33" s="41">
        <v>52000</v>
      </c>
      <c r="U33" s="41"/>
      <c r="V33" s="41"/>
      <c r="W33" s="41"/>
      <c r="Y33" t="s">
        <v>11</v>
      </c>
      <c r="Z33" s="41">
        <v>54000</v>
      </c>
      <c r="AA33" s="41"/>
      <c r="AB33" s="41"/>
      <c r="AC33" s="41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25">
      <c r="C34" s="24">
        <v>3</v>
      </c>
      <c r="D34" s="25">
        <v>180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25">
      <c r="C35" s="24">
        <v>4</v>
      </c>
      <c r="D35" s="25">
        <v>240</v>
      </c>
      <c r="T35" s="32" t="s">
        <v>12</v>
      </c>
      <c r="U35" s="32"/>
      <c r="W35" s="32" t="s">
        <v>13</v>
      </c>
      <c r="X35" s="32"/>
      <c r="Z35" s="32" t="s">
        <v>14</v>
      </c>
      <c r="AA35" s="32"/>
      <c r="AC35" s="32" t="s">
        <v>15</v>
      </c>
      <c r="AD35" s="32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25">
      <c r="C36" s="24">
        <v>5</v>
      </c>
      <c r="D36" s="25">
        <v>300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T36" s="37"/>
      <c r="U36" s="38"/>
      <c r="W36" s="37" t="s">
        <v>44</v>
      </c>
      <c r="X36" s="38"/>
      <c r="Z36" s="37"/>
      <c r="AA36" s="38"/>
      <c r="AC36" s="37"/>
      <c r="AD36" s="38"/>
      <c r="AE36" s="8" t="s">
        <v>16</v>
      </c>
      <c r="AF36" s="8">
        <f>IF(W36=AE36,1,0)</f>
        <v>1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25">
      <c r="C37" s="24">
        <v>6</v>
      </c>
      <c r="D37" s="25">
        <v>360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2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R39" t="s">
        <v>29</v>
      </c>
      <c r="S39" s="12" t="s">
        <v>52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25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S40" t="s">
        <v>8</v>
      </c>
      <c r="T40" s="32">
        <v>41000</v>
      </c>
      <c r="U40" s="32"/>
      <c r="V40" s="32"/>
      <c r="W40" s="6"/>
      <c r="Y40" s="2" t="s">
        <v>9</v>
      </c>
      <c r="Z40" s="32">
        <v>44000</v>
      </c>
      <c r="AA40" s="32"/>
      <c r="AB40" s="32"/>
      <c r="AC40" s="12"/>
      <c r="AD40" s="12"/>
      <c r="AE40" s="12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25">
      <c r="B41" s="2"/>
      <c r="C41" t="s">
        <v>8</v>
      </c>
      <c r="D41" s="12" t="s">
        <v>49</v>
      </c>
      <c r="E41" s="12"/>
      <c r="F41" s="12" t="s">
        <v>62</v>
      </c>
      <c r="G41" s="12"/>
      <c r="H41" s="12"/>
      <c r="I41" t="s">
        <v>10</v>
      </c>
      <c r="J41" s="12" t="s">
        <v>49</v>
      </c>
      <c r="K41" s="12"/>
      <c r="L41" s="12" t="s">
        <v>63</v>
      </c>
      <c r="M41" s="12"/>
      <c r="N41" s="12"/>
      <c r="O41" s="12"/>
      <c r="P41" s="12"/>
      <c r="S41" t="s">
        <v>10</v>
      </c>
      <c r="T41" s="32">
        <v>42600</v>
      </c>
      <c r="U41" s="32"/>
      <c r="V41" s="32"/>
      <c r="W41" s="6"/>
      <c r="Y41" t="s">
        <v>11</v>
      </c>
      <c r="Z41" s="32">
        <v>41600</v>
      </c>
      <c r="AA41" s="32"/>
      <c r="AB41" s="32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25">
      <c r="C42" s="2" t="s">
        <v>9</v>
      </c>
      <c r="D42" s="12" t="s">
        <v>49</v>
      </c>
      <c r="E42" s="12"/>
      <c r="F42" s="12" t="s">
        <v>50</v>
      </c>
      <c r="G42" s="12"/>
      <c r="H42" s="12"/>
      <c r="I42" t="s">
        <v>11</v>
      </c>
      <c r="J42" s="12" t="s">
        <v>49</v>
      </c>
      <c r="K42" s="12"/>
      <c r="L42" s="12" t="s">
        <v>64</v>
      </c>
      <c r="M42" s="12"/>
      <c r="N42" s="12"/>
      <c r="O42" s="12"/>
      <c r="P42" s="12"/>
      <c r="AB42" s="6"/>
      <c r="AC42" s="6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25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AB43" s="6"/>
      <c r="AC43" s="6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2:45" x14ac:dyDescent="0.25">
      <c r="AH44" s="8"/>
      <c r="AI44" s="8"/>
      <c r="AJ44" s="8"/>
      <c r="AK44" s="8"/>
      <c r="AL44" s="8"/>
      <c r="AM44" s="8"/>
      <c r="AN44" s="8"/>
      <c r="AO44" s="8"/>
      <c r="AP44" s="8"/>
    </row>
    <row r="45" spans="2:45" x14ac:dyDescent="0.25">
      <c r="D45" s="32" t="s">
        <v>12</v>
      </c>
      <c r="E45" s="32"/>
      <c r="G45" s="32" t="s">
        <v>13</v>
      </c>
      <c r="H45" s="32"/>
      <c r="J45" s="32" t="s">
        <v>14</v>
      </c>
      <c r="K45" s="32"/>
      <c r="M45" s="32" t="s">
        <v>15</v>
      </c>
      <c r="N45" s="32"/>
      <c r="S45" s="32" t="s">
        <v>12</v>
      </c>
      <c r="T45" s="32"/>
      <c r="V45" s="32" t="s">
        <v>13</v>
      </c>
      <c r="W45" s="32"/>
      <c r="Y45" s="32" t="s">
        <v>14</v>
      </c>
      <c r="Z45" s="32"/>
      <c r="AB45" s="32" t="s">
        <v>15</v>
      </c>
      <c r="AC45" s="32"/>
      <c r="AH45" s="8"/>
      <c r="AI45" s="8"/>
      <c r="AJ45" s="8"/>
      <c r="AK45" s="8"/>
      <c r="AL45" s="8"/>
      <c r="AM45" s="8"/>
      <c r="AN45" s="8"/>
      <c r="AO45" s="8"/>
      <c r="AP45" s="8"/>
    </row>
    <row r="46" spans="2:45" x14ac:dyDescent="0.25">
      <c r="D46" s="37" t="s">
        <v>16</v>
      </c>
      <c r="E46" s="38"/>
      <c r="G46" s="37"/>
      <c r="H46" s="38"/>
      <c r="J46" s="37"/>
      <c r="K46" s="38"/>
      <c r="M46" s="37"/>
      <c r="N46" s="38"/>
      <c r="O46" s="8" t="s">
        <v>16</v>
      </c>
      <c r="P46" s="8">
        <f>IF(D46=O46,1,0)</f>
        <v>1</v>
      </c>
      <c r="S46" s="37"/>
      <c r="T46" s="38"/>
      <c r="V46" s="37"/>
      <c r="W46" s="38"/>
      <c r="Y46" s="37"/>
      <c r="Z46" s="38"/>
      <c r="AB46" s="37" t="s">
        <v>44</v>
      </c>
      <c r="AC46" s="38"/>
      <c r="AD46" s="8" t="s">
        <v>16</v>
      </c>
      <c r="AE46" s="8">
        <f>IF(AB46=AD46,1,0)</f>
        <v>1</v>
      </c>
      <c r="AH46" s="8"/>
      <c r="AI46" s="8"/>
      <c r="AJ46" s="8"/>
      <c r="AK46" s="8"/>
      <c r="AL46" s="8"/>
      <c r="AM46" s="8"/>
      <c r="AN46" s="8"/>
      <c r="AO46" s="8"/>
      <c r="AP46" s="8"/>
    </row>
    <row r="47" spans="2:45" x14ac:dyDescent="0.25">
      <c r="AH47" s="8"/>
      <c r="AI47" s="8"/>
      <c r="AJ47" s="8"/>
      <c r="AK47" s="8"/>
      <c r="AL47" s="8"/>
      <c r="AM47" s="8"/>
      <c r="AN47" s="8"/>
      <c r="AO47" s="8"/>
      <c r="AP47" s="8"/>
    </row>
    <row r="48" spans="2:45" ht="15" customHeight="1" x14ac:dyDescent="0.25">
      <c r="B48" t="s">
        <v>30</v>
      </c>
      <c r="C48" s="30" t="s">
        <v>58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R48" t="s">
        <v>31</v>
      </c>
      <c r="S48" s="39" t="s">
        <v>32</v>
      </c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H48" s="8"/>
      <c r="AI48" s="8"/>
      <c r="AJ48" s="8"/>
      <c r="AK48" s="8"/>
      <c r="AL48" s="8"/>
      <c r="AM48" s="8"/>
      <c r="AN48" s="8"/>
      <c r="AO48" s="8"/>
      <c r="AP48" s="8"/>
    </row>
    <row r="49" spans="2:4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H49" s="8"/>
      <c r="AI49" s="8"/>
      <c r="AJ49" s="8"/>
      <c r="AK49" s="8"/>
      <c r="AL49" s="8"/>
      <c r="AM49" s="8"/>
      <c r="AN49" s="8"/>
      <c r="AO49" s="8"/>
      <c r="AP49" s="8"/>
    </row>
    <row r="50" spans="2:4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H50" s="8"/>
      <c r="AI50" s="8"/>
      <c r="AJ50" s="8"/>
      <c r="AK50" s="8"/>
      <c r="AL50" s="8"/>
      <c r="AM50" s="8"/>
      <c r="AN50" s="8"/>
      <c r="AO50" s="8"/>
      <c r="AP50" s="8"/>
    </row>
    <row r="51" spans="2:4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S51" s="15"/>
      <c r="AH51" s="8"/>
      <c r="AI51" s="8"/>
      <c r="AJ51" s="8"/>
      <c r="AK51" s="8"/>
      <c r="AL51" s="8"/>
      <c r="AM51" s="8"/>
      <c r="AN51" s="8"/>
      <c r="AO51" s="8"/>
      <c r="AP51" s="8"/>
    </row>
    <row r="52" spans="2:42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S52" s="15">
        <v>1</v>
      </c>
      <c r="T52" s="19">
        <f>3*S52+3</f>
        <v>6</v>
      </c>
      <c r="AH52" s="8"/>
      <c r="AI52" s="8"/>
      <c r="AJ52" s="8"/>
      <c r="AK52" s="8"/>
      <c r="AL52" s="8"/>
      <c r="AM52" s="8"/>
      <c r="AN52" s="8"/>
      <c r="AO52" s="8"/>
      <c r="AP52" s="8"/>
    </row>
    <row r="53" spans="2:42" x14ac:dyDescent="0.25">
      <c r="S53" s="15">
        <v>2</v>
      </c>
      <c r="T53" s="19">
        <f t="shared" ref="T53:T56" si="1">3*S53+3</f>
        <v>9</v>
      </c>
      <c r="AH53" s="8"/>
      <c r="AI53" s="8"/>
      <c r="AJ53" s="8"/>
      <c r="AK53" s="8"/>
      <c r="AL53" s="8"/>
      <c r="AM53" s="8"/>
      <c r="AN53" s="8"/>
      <c r="AO53" s="8"/>
      <c r="AP53" s="8"/>
    </row>
    <row r="54" spans="2:42" x14ac:dyDescent="0.25">
      <c r="S54" s="15">
        <v>3</v>
      </c>
      <c r="T54" s="19">
        <f t="shared" si="1"/>
        <v>12</v>
      </c>
      <c r="AH54" s="8"/>
      <c r="AI54" s="8"/>
      <c r="AJ54" s="8"/>
      <c r="AK54" s="8"/>
      <c r="AL54" s="8"/>
      <c r="AM54" s="8"/>
      <c r="AN54" s="8"/>
      <c r="AO54" s="8"/>
      <c r="AP54" s="8"/>
    </row>
    <row r="55" spans="2:42" x14ac:dyDescent="0.25">
      <c r="S55" s="15">
        <v>4</v>
      </c>
      <c r="T55" s="19">
        <f t="shared" si="1"/>
        <v>15</v>
      </c>
      <c r="AH55" s="8"/>
      <c r="AI55" s="8"/>
      <c r="AJ55" s="8"/>
      <c r="AK55" s="8"/>
      <c r="AL55" s="8"/>
      <c r="AM55" s="8"/>
      <c r="AN55" s="8"/>
      <c r="AO55" s="8"/>
      <c r="AP55" s="8"/>
    </row>
    <row r="56" spans="2:42" x14ac:dyDescent="0.25">
      <c r="S56" s="15">
        <v>5</v>
      </c>
      <c r="T56" s="19">
        <f t="shared" si="1"/>
        <v>18</v>
      </c>
      <c r="AH56" s="8"/>
      <c r="AI56" s="8"/>
      <c r="AJ56" s="8"/>
      <c r="AK56" s="8"/>
      <c r="AL56" s="8"/>
      <c r="AM56" s="8"/>
      <c r="AN56" s="8"/>
      <c r="AO56" s="8"/>
      <c r="AP56" s="8"/>
    </row>
    <row r="57" spans="2:42" x14ac:dyDescent="0.25">
      <c r="B57" t="s">
        <v>70</v>
      </c>
      <c r="S57" s="15"/>
      <c r="AH57" s="8"/>
      <c r="AI57" s="8"/>
      <c r="AJ57" s="8"/>
      <c r="AK57" s="8"/>
      <c r="AL57" s="8"/>
      <c r="AM57" s="8"/>
      <c r="AN57" s="8"/>
      <c r="AO57" s="8"/>
      <c r="AP57" s="8"/>
    </row>
    <row r="58" spans="2:42" x14ac:dyDescent="0.25">
      <c r="AH58" s="8"/>
      <c r="AI58" s="8"/>
      <c r="AJ58" s="8"/>
      <c r="AK58" s="8"/>
      <c r="AL58" s="8"/>
      <c r="AM58" s="8"/>
      <c r="AN58" s="8"/>
      <c r="AO58" s="8"/>
      <c r="AP58" s="8"/>
    </row>
    <row r="59" spans="2:42" x14ac:dyDescent="0.25">
      <c r="C59" t="s">
        <v>8</v>
      </c>
      <c r="D59" s="32">
        <v>49</v>
      </c>
      <c r="E59" s="32"/>
      <c r="I59" t="s">
        <v>9</v>
      </c>
      <c r="J59" s="32">
        <v>14</v>
      </c>
      <c r="K59" s="32"/>
      <c r="AH59" s="8"/>
      <c r="AI59" s="8"/>
      <c r="AJ59" s="8"/>
      <c r="AK59" s="8"/>
      <c r="AL59" s="8"/>
      <c r="AM59" s="8"/>
      <c r="AN59" s="8"/>
      <c r="AO59" s="8"/>
      <c r="AP59" s="8"/>
    </row>
    <row r="60" spans="2:42" x14ac:dyDescent="0.25">
      <c r="C60" t="s">
        <v>10</v>
      </c>
      <c r="D60" s="32">
        <v>-14</v>
      </c>
      <c r="E60" s="32"/>
      <c r="I60" t="s">
        <v>11</v>
      </c>
      <c r="J60" s="32">
        <v>-49</v>
      </c>
      <c r="K60" s="32"/>
      <c r="AH60" s="8"/>
      <c r="AI60" s="8"/>
      <c r="AJ60" s="8"/>
      <c r="AK60" s="8"/>
      <c r="AL60" s="8"/>
      <c r="AM60" s="8"/>
      <c r="AN60" s="8"/>
      <c r="AO60" s="8"/>
      <c r="AP60" s="8"/>
    </row>
    <row r="61" spans="2:42" x14ac:dyDescent="0.25">
      <c r="S61" t="s">
        <v>8</v>
      </c>
      <c r="T61" s="12" t="s">
        <v>54</v>
      </c>
      <c r="U61" s="12"/>
      <c r="V61" s="12"/>
      <c r="W61" s="6"/>
      <c r="Y61" s="2" t="s">
        <v>9</v>
      </c>
      <c r="Z61" s="12" t="s">
        <v>55</v>
      </c>
      <c r="AA61" s="12"/>
      <c r="AB61" s="12"/>
      <c r="AC61" s="6"/>
      <c r="AH61" s="8"/>
    </row>
    <row r="62" spans="2:42" ht="15" customHeight="1" x14ac:dyDescent="0.25">
      <c r="B62" s="32" t="s">
        <v>12</v>
      </c>
      <c r="C62" s="32"/>
      <c r="E62" s="32" t="s">
        <v>13</v>
      </c>
      <c r="F62" s="32"/>
      <c r="H62" s="32" t="s">
        <v>14</v>
      </c>
      <c r="I62" s="32"/>
      <c r="K62" s="32" t="s">
        <v>15</v>
      </c>
      <c r="L62" s="32"/>
      <c r="S62" t="s">
        <v>10</v>
      </c>
      <c r="T62" s="12" t="s">
        <v>53</v>
      </c>
      <c r="U62" s="12"/>
      <c r="V62" s="12"/>
      <c r="W62" s="6"/>
      <c r="Y62" t="s">
        <v>11</v>
      </c>
      <c r="Z62" s="12" t="s">
        <v>56</v>
      </c>
      <c r="AA62" s="12"/>
      <c r="AB62" s="12"/>
      <c r="AC62" s="6"/>
      <c r="AH62" s="8"/>
    </row>
    <row r="63" spans="2:42" x14ac:dyDescent="0.25">
      <c r="B63" s="37"/>
      <c r="C63" s="38"/>
      <c r="E63" s="37"/>
      <c r="F63" s="38"/>
      <c r="H63" s="37"/>
      <c r="I63" s="38"/>
      <c r="K63" s="37" t="s">
        <v>16</v>
      </c>
      <c r="L63" s="38"/>
      <c r="M63" s="8" t="s">
        <v>16</v>
      </c>
      <c r="N63" s="8">
        <f>IF(K63=M63,1,0)</f>
        <v>1</v>
      </c>
      <c r="AH63" s="8"/>
      <c r="AI63" s="8"/>
      <c r="AJ63" s="8"/>
      <c r="AK63" s="8"/>
      <c r="AL63" s="8"/>
      <c r="AM63" s="8"/>
      <c r="AN63" s="8"/>
      <c r="AO63" s="8"/>
      <c r="AP63" s="8"/>
    </row>
    <row r="64" spans="2:42" x14ac:dyDescent="0.25">
      <c r="S64" s="32" t="s">
        <v>12</v>
      </c>
      <c r="T64" s="32"/>
      <c r="V64" s="32" t="s">
        <v>13</v>
      </c>
      <c r="W64" s="32"/>
      <c r="Y64" s="32" t="s">
        <v>14</v>
      </c>
      <c r="Z64" s="32"/>
      <c r="AB64" s="32" t="s">
        <v>15</v>
      </c>
      <c r="AC64" s="32"/>
      <c r="AH64" s="8"/>
      <c r="AI64" s="8"/>
      <c r="AJ64" s="8"/>
      <c r="AK64" s="8"/>
      <c r="AL64" s="8"/>
      <c r="AM64" s="8"/>
      <c r="AN64" s="8"/>
      <c r="AO64" s="8"/>
      <c r="AP64" s="8"/>
    </row>
    <row r="65" spans="2:42" x14ac:dyDescent="0.25">
      <c r="B65" s="39" t="s">
        <v>57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S65" s="37"/>
      <c r="T65" s="38"/>
      <c r="V65" s="37" t="s">
        <v>16</v>
      </c>
      <c r="W65" s="38"/>
      <c r="Y65" s="37"/>
      <c r="Z65" s="38"/>
      <c r="AB65" s="37"/>
      <c r="AC65" s="38"/>
      <c r="AD65" s="8" t="s">
        <v>16</v>
      </c>
      <c r="AE65" s="8">
        <f>IF(V65=AD65,1,0)</f>
        <v>1</v>
      </c>
      <c r="AH65" s="8"/>
      <c r="AI65" s="8"/>
      <c r="AJ65" s="8"/>
      <c r="AK65" s="8"/>
      <c r="AL65" s="8"/>
      <c r="AM65" s="8"/>
      <c r="AN65" s="8"/>
      <c r="AO65" s="8"/>
      <c r="AP65" s="8"/>
    </row>
    <row r="66" spans="2:42" ht="15" customHeight="1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2:42" ht="17.25" x14ac:dyDescent="0.25">
      <c r="B67" t="s">
        <v>33</v>
      </c>
      <c r="C67" s="30" t="s">
        <v>71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2:42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R68" t="s">
        <v>34</v>
      </c>
      <c r="S68" s="39" t="s">
        <v>32</v>
      </c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pans="2:42" x14ac:dyDescent="0.25"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pans="2:42" x14ac:dyDescent="0.25"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2" spans="2:42" x14ac:dyDescent="0.25">
      <c r="R72" s="2"/>
      <c r="S72" s="2">
        <v>1</v>
      </c>
      <c r="T72" s="2">
        <v>120</v>
      </c>
      <c r="U72" s="2"/>
    </row>
    <row r="73" spans="2:42" x14ac:dyDescent="0.25">
      <c r="R73" s="2"/>
      <c r="S73" s="2">
        <v>2</v>
      </c>
      <c r="T73" s="2">
        <v>60</v>
      </c>
      <c r="U73" s="2"/>
    </row>
    <row r="74" spans="2:42" ht="15" customHeight="1" x14ac:dyDescent="0.25">
      <c r="R74" s="2"/>
      <c r="S74" s="2">
        <v>3</v>
      </c>
      <c r="T74" s="2">
        <v>40</v>
      </c>
      <c r="U74" s="2"/>
    </row>
    <row r="75" spans="2:42" x14ac:dyDescent="0.25">
      <c r="R75" s="2"/>
      <c r="S75" s="2">
        <v>4</v>
      </c>
      <c r="T75" s="2">
        <v>30</v>
      </c>
      <c r="U75" s="2"/>
    </row>
    <row r="76" spans="2:42" x14ac:dyDescent="0.25">
      <c r="R76" s="2"/>
      <c r="S76" s="2"/>
      <c r="T76" s="2"/>
      <c r="U76" s="2"/>
    </row>
    <row r="78" spans="2:42" x14ac:dyDescent="0.25">
      <c r="C78" t="s">
        <v>59</v>
      </c>
      <c r="N78" s="12"/>
      <c r="O78" s="12"/>
    </row>
    <row r="79" spans="2:42" x14ac:dyDescent="0.25">
      <c r="C79" t="s">
        <v>8</v>
      </c>
      <c r="D79" s="32">
        <v>-1.3</v>
      </c>
      <c r="E79" s="32"/>
      <c r="I79" t="s">
        <v>9</v>
      </c>
      <c r="J79" s="31">
        <v>-0.3</v>
      </c>
      <c r="K79" s="31"/>
      <c r="M79" s="12"/>
    </row>
    <row r="80" spans="2:42" x14ac:dyDescent="0.25">
      <c r="C80" t="s">
        <v>10</v>
      </c>
      <c r="D80" s="32">
        <v>-1</v>
      </c>
      <c r="E80" s="32"/>
      <c r="I80" t="s">
        <v>11</v>
      </c>
      <c r="J80" s="31">
        <v>-1.83</v>
      </c>
      <c r="K80" s="31"/>
    </row>
    <row r="82" spans="2:31" x14ac:dyDescent="0.25">
      <c r="B82" s="32" t="s">
        <v>12</v>
      </c>
      <c r="C82" s="32"/>
      <c r="E82" s="32" t="s">
        <v>13</v>
      </c>
      <c r="F82" s="32"/>
      <c r="H82" s="32" t="s">
        <v>14</v>
      </c>
      <c r="I82" s="32"/>
      <c r="K82" s="32" t="s">
        <v>15</v>
      </c>
      <c r="L82" s="32"/>
    </row>
    <row r="83" spans="2:31" x14ac:dyDescent="0.25">
      <c r="B83" s="37"/>
      <c r="C83" s="38"/>
      <c r="E83" s="37"/>
      <c r="F83" s="38"/>
      <c r="H83" s="37" t="s">
        <v>16</v>
      </c>
      <c r="I83" s="38"/>
      <c r="K83" s="37"/>
      <c r="L83" s="38"/>
      <c r="M83" s="8" t="s">
        <v>16</v>
      </c>
      <c r="N83" s="8">
        <f>IF(H83=M83,1,0)</f>
        <v>1</v>
      </c>
    </row>
    <row r="84" spans="2:31" x14ac:dyDescent="0.25">
      <c r="S84" t="s">
        <v>8</v>
      </c>
      <c r="T84" s="12" t="s">
        <v>36</v>
      </c>
      <c r="U84" s="12"/>
      <c r="V84" s="12"/>
      <c r="W84" s="6"/>
      <c r="Y84" s="2" t="s">
        <v>9</v>
      </c>
      <c r="Z84" s="12" t="s">
        <v>37</v>
      </c>
      <c r="AA84" s="12"/>
      <c r="AB84" s="12"/>
      <c r="AC84" s="6"/>
    </row>
    <row r="85" spans="2:31" x14ac:dyDescent="0.25">
      <c r="S85" t="s">
        <v>10</v>
      </c>
      <c r="T85" s="12" t="s">
        <v>38</v>
      </c>
      <c r="U85" s="12"/>
      <c r="V85" s="12"/>
      <c r="W85" s="6"/>
      <c r="Y85" t="s">
        <v>11</v>
      </c>
      <c r="Z85" s="12" t="s">
        <v>39</v>
      </c>
      <c r="AA85" s="12"/>
      <c r="AB85" s="12"/>
      <c r="AC85" s="6"/>
    </row>
    <row r="86" spans="2:31" x14ac:dyDescent="0.25">
      <c r="B86" t="s">
        <v>35</v>
      </c>
      <c r="C86" t="s">
        <v>60</v>
      </c>
    </row>
    <row r="87" spans="2:31" x14ac:dyDescent="0.25">
      <c r="S87" s="32" t="s">
        <v>12</v>
      </c>
      <c r="T87" s="32"/>
      <c r="V87" s="32" t="s">
        <v>13</v>
      </c>
      <c r="W87" s="32"/>
      <c r="Y87" s="32" t="s">
        <v>14</v>
      </c>
      <c r="Z87" s="32"/>
      <c r="AB87" s="32" t="s">
        <v>15</v>
      </c>
      <c r="AC87" s="32"/>
    </row>
    <row r="88" spans="2:31" x14ac:dyDescent="0.25">
      <c r="B88" t="s">
        <v>8</v>
      </c>
      <c r="C88" s="32">
        <v>-6.47</v>
      </c>
      <c r="D88" s="32"/>
      <c r="E88" s="32"/>
      <c r="H88" t="s">
        <v>9</v>
      </c>
      <c r="I88" s="32">
        <v>-8.4700000000000006</v>
      </c>
      <c r="J88" s="32"/>
      <c r="K88" s="32"/>
      <c r="S88" s="37"/>
      <c r="T88" s="38"/>
      <c r="V88" s="37"/>
      <c r="W88" s="38"/>
      <c r="Y88" s="37" t="s">
        <v>44</v>
      </c>
      <c r="Z88" s="38"/>
      <c r="AB88" s="37"/>
      <c r="AC88" s="38"/>
      <c r="AD88" s="8" t="s">
        <v>16</v>
      </c>
      <c r="AE88" s="8">
        <f>IF(Y88=AD88,1,0)</f>
        <v>1</v>
      </c>
    </row>
    <row r="89" spans="2:31" x14ac:dyDescent="0.25">
      <c r="B89" t="s">
        <v>10</v>
      </c>
      <c r="C89" s="32">
        <v>-8.81</v>
      </c>
      <c r="D89" s="32"/>
      <c r="E89" s="32"/>
      <c r="H89" t="s">
        <v>11</v>
      </c>
      <c r="I89" s="32">
        <v>-9.81</v>
      </c>
      <c r="J89" s="32"/>
      <c r="K89" s="32"/>
    </row>
    <row r="91" spans="2:31" x14ac:dyDescent="0.25">
      <c r="B91" s="32" t="s">
        <v>12</v>
      </c>
      <c r="C91" s="32"/>
      <c r="E91" s="32" t="s">
        <v>13</v>
      </c>
      <c r="F91" s="32"/>
      <c r="H91" s="32" t="s">
        <v>14</v>
      </c>
      <c r="I91" s="32"/>
      <c r="K91" s="32" t="s">
        <v>15</v>
      </c>
      <c r="L91" s="32"/>
    </row>
    <row r="92" spans="2:31" x14ac:dyDescent="0.25">
      <c r="B92" s="47"/>
      <c r="C92" s="48"/>
      <c r="D92" s="15"/>
      <c r="E92" s="47" t="s">
        <v>44</v>
      </c>
      <c r="F92" s="48"/>
      <c r="G92" s="15"/>
      <c r="H92" s="47"/>
      <c r="I92" s="48"/>
      <c r="J92" s="15"/>
      <c r="K92" s="47"/>
      <c r="L92" s="48"/>
      <c r="M92" s="8" t="s">
        <v>16</v>
      </c>
      <c r="N92" s="8">
        <f>IF(E92=M92,1,0)</f>
        <v>1</v>
      </c>
      <c r="X92" s="15" t="s">
        <v>40</v>
      </c>
      <c r="Y92" s="15"/>
      <c r="Z92" s="40">
        <f>AC92/2</f>
        <v>5</v>
      </c>
      <c r="AA92" s="40"/>
      <c r="AB92" s="15"/>
      <c r="AC92" s="46">
        <f>AE88+N92+N83+AE65+AE46+P46+AF36+P25+AF14+N63</f>
        <v>10</v>
      </c>
      <c r="AD92" s="46"/>
      <c r="AE92" s="15"/>
    </row>
  </sheetData>
  <mergeCells count="130">
    <mergeCell ref="C4:P6"/>
    <mergeCell ref="T4:AF9"/>
    <mergeCell ref="K10:N10"/>
    <mergeCell ref="K11:N11"/>
    <mergeCell ref="K12:N12"/>
    <mergeCell ref="T13:U13"/>
    <mergeCell ref="W13:X13"/>
    <mergeCell ref="Z13:AA13"/>
    <mergeCell ref="AC13:AD13"/>
    <mergeCell ref="C21:D21"/>
    <mergeCell ref="C22:D22"/>
    <mergeCell ref="S22:AE25"/>
    <mergeCell ref="D24:E24"/>
    <mergeCell ref="G24:H24"/>
    <mergeCell ref="J24:K24"/>
    <mergeCell ref="M24:N24"/>
    <mergeCell ref="T14:U14"/>
    <mergeCell ref="W14:X14"/>
    <mergeCell ref="Z14:AA14"/>
    <mergeCell ref="AC14:AD14"/>
    <mergeCell ref="C19:D19"/>
    <mergeCell ref="S19:AE20"/>
    <mergeCell ref="C20:D20"/>
    <mergeCell ref="C27:P31"/>
    <mergeCell ref="V27:X27"/>
    <mergeCell ref="Y27:Y28"/>
    <mergeCell ref="AA27:AA28"/>
    <mergeCell ref="AB27:AC27"/>
    <mergeCell ref="AD27:AD28"/>
    <mergeCell ref="AB28:AC28"/>
    <mergeCell ref="AL24:AM24"/>
    <mergeCell ref="AP24:AQ24"/>
    <mergeCell ref="D25:E25"/>
    <mergeCell ref="G25:H25"/>
    <mergeCell ref="J25:K25"/>
    <mergeCell ref="M25:N25"/>
    <mergeCell ref="T35:U35"/>
    <mergeCell ref="W35:X35"/>
    <mergeCell ref="Z35:AA35"/>
    <mergeCell ref="AC35:AD35"/>
    <mergeCell ref="T36:U36"/>
    <mergeCell ref="W36:X36"/>
    <mergeCell ref="Z36:AA36"/>
    <mergeCell ref="AC36:AD36"/>
    <mergeCell ref="AL29:AN29"/>
    <mergeCell ref="AL30:AN30"/>
    <mergeCell ref="T32:W32"/>
    <mergeCell ref="Z32:AC32"/>
    <mergeCell ref="AL32:AN32"/>
    <mergeCell ref="T33:W33"/>
    <mergeCell ref="Z33:AC33"/>
    <mergeCell ref="T40:V40"/>
    <mergeCell ref="Z40:AB40"/>
    <mergeCell ref="T41:V41"/>
    <mergeCell ref="Z41:AB41"/>
    <mergeCell ref="D45:E45"/>
    <mergeCell ref="G45:H45"/>
    <mergeCell ref="J45:K45"/>
    <mergeCell ref="M45:N45"/>
    <mergeCell ref="S45:T45"/>
    <mergeCell ref="V45:W45"/>
    <mergeCell ref="S48:AE50"/>
    <mergeCell ref="D59:E59"/>
    <mergeCell ref="J59:K59"/>
    <mergeCell ref="D60:E60"/>
    <mergeCell ref="J60:K60"/>
    <mergeCell ref="Y45:Z45"/>
    <mergeCell ref="AB45:AC45"/>
    <mergeCell ref="D46:E46"/>
    <mergeCell ref="G46:H46"/>
    <mergeCell ref="J46:K46"/>
    <mergeCell ref="M46:N46"/>
    <mergeCell ref="S46:T46"/>
    <mergeCell ref="V46:W46"/>
    <mergeCell ref="Y46:Z46"/>
    <mergeCell ref="AB46:AC46"/>
    <mergeCell ref="B62:C62"/>
    <mergeCell ref="E62:F62"/>
    <mergeCell ref="H62:I62"/>
    <mergeCell ref="K62:L62"/>
    <mergeCell ref="B63:C63"/>
    <mergeCell ref="E63:F63"/>
    <mergeCell ref="H63:I63"/>
    <mergeCell ref="K63:L63"/>
    <mergeCell ref="C48:O48"/>
    <mergeCell ref="S68:AE70"/>
    <mergeCell ref="D79:E79"/>
    <mergeCell ref="J79:K79"/>
    <mergeCell ref="D80:E80"/>
    <mergeCell ref="J80:K80"/>
    <mergeCell ref="S64:T64"/>
    <mergeCell ref="V64:W64"/>
    <mergeCell ref="Y64:Z64"/>
    <mergeCell ref="AB64:AC64"/>
    <mergeCell ref="B65:O66"/>
    <mergeCell ref="S65:T65"/>
    <mergeCell ref="V65:W65"/>
    <mergeCell ref="Y65:Z65"/>
    <mergeCell ref="AB65:AC65"/>
    <mergeCell ref="B82:C82"/>
    <mergeCell ref="E82:F82"/>
    <mergeCell ref="H82:I82"/>
    <mergeCell ref="K82:L82"/>
    <mergeCell ref="B83:C83"/>
    <mergeCell ref="E83:F83"/>
    <mergeCell ref="H83:I83"/>
    <mergeCell ref="K83:L83"/>
    <mergeCell ref="C67:O67"/>
    <mergeCell ref="S87:T87"/>
    <mergeCell ref="V87:W87"/>
    <mergeCell ref="Y87:Z87"/>
    <mergeCell ref="AB87:AC87"/>
    <mergeCell ref="C88:E88"/>
    <mergeCell ref="I88:K88"/>
    <mergeCell ref="S88:T88"/>
    <mergeCell ref="V88:W88"/>
    <mergeCell ref="Y88:Z88"/>
    <mergeCell ref="AB88:AC88"/>
    <mergeCell ref="B92:C92"/>
    <mergeCell ref="E92:F92"/>
    <mergeCell ref="H92:I92"/>
    <mergeCell ref="K92:L92"/>
    <mergeCell ref="Z92:AA92"/>
    <mergeCell ref="AC92:AD92"/>
    <mergeCell ref="C89:E89"/>
    <mergeCell ref="I89:K89"/>
    <mergeCell ref="B91:C91"/>
    <mergeCell ref="E91:F91"/>
    <mergeCell ref="H91:I91"/>
    <mergeCell ref="K91:L91"/>
  </mergeCells>
  <hyperlinks>
    <hyperlink ref="C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LICURA1</vt:lpstr>
      <vt:lpstr>LICURA2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2020-04-01T20:41:01Z</dcterms:created>
  <dcterms:modified xsi:type="dcterms:W3CDTF">2020-06-30T01:26:06Z</dcterms:modified>
</cp:coreProperties>
</file>