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ORIGINALES QUEDATE EN CASA\10° 2P\"/>
    </mc:Choice>
  </mc:AlternateContent>
  <bookViews>
    <workbookView xWindow="0" yWindow="0" windowWidth="20490" windowHeight="7755"/>
  </bookViews>
  <sheets>
    <sheet name="LICURA1" sheetId="1" r:id="rId1"/>
    <sheet name="LICUR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6" i="1" l="1"/>
  <c r="P84" i="1"/>
  <c r="D8" i="2" l="1"/>
  <c r="D9" i="2"/>
  <c r="D10" i="2"/>
  <c r="D11" i="2"/>
  <c r="D12" i="2"/>
  <c r="N92" i="2"/>
  <c r="AE88" i="2"/>
  <c r="AC92" i="2" s="1"/>
  <c r="Z92" i="2" s="1"/>
  <c r="N83" i="2"/>
  <c r="AE65" i="2"/>
  <c r="N63" i="2"/>
  <c r="T56" i="2"/>
  <c r="T55" i="2"/>
  <c r="T54" i="2"/>
  <c r="T53" i="2"/>
  <c r="T52" i="2"/>
  <c r="AE46" i="2"/>
  <c r="P46" i="2"/>
  <c r="AF36" i="2"/>
  <c r="P25" i="2"/>
  <c r="AP24" i="2"/>
  <c r="AL24" i="2"/>
  <c r="AJ24" i="2"/>
  <c r="AH28" i="2"/>
  <c r="AF14" i="2"/>
  <c r="K13" i="2"/>
  <c r="AE46" i="1"/>
  <c r="D54" i="1" l="1"/>
  <c r="D55" i="1"/>
  <c r="D56" i="1"/>
  <c r="D57" i="1"/>
  <c r="D53" i="1"/>
  <c r="O66" i="1"/>
  <c r="AE11" i="1"/>
  <c r="N45" i="1"/>
  <c r="V37" i="1"/>
  <c r="V38" i="1"/>
  <c r="V39" i="1"/>
  <c r="V40" i="1"/>
  <c r="V41" i="1"/>
  <c r="V36" i="1"/>
  <c r="T18" i="1"/>
  <c r="T19" i="1"/>
  <c r="T20" i="1"/>
  <c r="T21" i="1"/>
  <c r="T17" i="1"/>
  <c r="P24" i="1" l="1"/>
  <c r="N93" i="1" l="1"/>
  <c r="AE28" i="1"/>
  <c r="P13" i="1"/>
  <c r="O35" i="1"/>
  <c r="AA3" i="1" l="1"/>
  <c r="X3" i="1" s="1"/>
</calcChain>
</file>

<file path=xl/sharedStrings.xml><?xml version="1.0" encoding="utf-8"?>
<sst xmlns="http://schemas.openxmlformats.org/spreadsheetml/2006/main" count="394" uniqueCount="108">
  <si>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</si>
  <si>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</si>
  <si>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</si>
  <si>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</si>
  <si>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</si>
  <si>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</si>
  <si>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</si>
  <si>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</si>
  <si>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</si>
  <si>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</si>
  <si>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</si>
  <si>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</si>
  <si>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</si>
  <si>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</si>
  <si>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</si>
  <si>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</si>
  <si>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</si>
  <si>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=</t>
  </si>
  <si>
    <t>+</t>
  </si>
  <si>
    <t>Responder la pregunta 4 y 5 con la siguiente información.</t>
  </si>
  <si>
    <t>El valor obtenido al cabo de t meses, por una inversión realizada al 3% de interés compuesto mensual está dado por la función</t>
  </si>
  <si>
    <t>t</t>
  </si>
  <si>
    <t>2.</t>
  </si>
  <si>
    <t>F</t>
  </si>
  <si>
    <t>(t)</t>
  </si>
  <si>
    <t>(</t>
  </si>
  <si>
    <t>)</t>
  </si>
  <si>
    <t>4.</t>
  </si>
  <si>
    <t>¿Cuál fue la inversión inicial?</t>
  </si>
  <si>
    <t>5.</t>
  </si>
  <si>
    <t>6.</t>
  </si>
  <si>
    <t>9.</t>
  </si>
  <si>
    <t>Dada la siguiente gráfica de una función, determine cuál es la fórmula de la función correspondiente.</t>
  </si>
  <si>
    <t>7.</t>
  </si>
  <si>
    <t>10.</t>
  </si>
  <si>
    <t>8.</t>
  </si>
  <si>
    <t>f(x)=12/x</t>
  </si>
  <si>
    <t>f(x)=120/x</t>
  </si>
  <si>
    <t>f(x)=120x</t>
  </si>
  <si>
    <t>f(x)=x/120</t>
  </si>
  <si>
    <t>Nota:</t>
  </si>
  <si>
    <t>ferbas2003@gmail.com</t>
  </si>
  <si>
    <t xml:space="preserve">La ecuación que detremina </t>
  </si>
  <si>
    <t xml:space="preserve"> f(X)</t>
  </si>
  <si>
    <t>x</t>
  </si>
  <si>
    <t>3X + 1</t>
  </si>
  <si>
    <t>2X - 1</t>
  </si>
  <si>
    <t>2X + 1</t>
  </si>
  <si>
    <t>X + 2</t>
  </si>
  <si>
    <t>Jack quiere pasar un archivo a una memoria, el tamaño del archivo es 480  megabytes (MB). Cuando inicia el proceso le aparece el aviso que se hará la transferencia a una velocidad de 80 MB por minuto. Si esta es la gráfica ¿Cuál función muestra el proceso?</t>
  </si>
  <si>
    <t>f(x)=</t>
  </si>
  <si>
    <t>80X</t>
  </si>
  <si>
    <t>480X</t>
  </si>
  <si>
    <t>8X + 72</t>
  </si>
  <si>
    <t>2X + 80</t>
  </si>
  <si>
    <t>Si t =</t>
  </si>
  <si>
    <t>¿Cuánto dinero tiene al mes?</t>
  </si>
  <si>
    <t>f(x)=3X +3</t>
  </si>
  <si>
    <t>f(x)=X +3</t>
  </si>
  <si>
    <t>f(x)=2X +3</t>
  </si>
  <si>
    <t>f(x)=X+6</t>
  </si>
  <si>
    <t>Las preguntas 7 y 8 se responden con este enunciado.</t>
  </si>
  <si>
    <r>
      <t>La gráfica de f(x) = - 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es</t>
    </r>
  </si>
  <si>
    <t>Encuentre el valor de x en el vértice.</t>
  </si>
  <si>
    <t>Encuentre el valor de y en el vértice.</t>
  </si>
  <si>
    <t>X + 3</t>
  </si>
  <si>
    <t>60X</t>
  </si>
  <si>
    <t>6X + 54</t>
  </si>
  <si>
    <t>2X + 60</t>
  </si>
  <si>
    <r>
      <t>Se estima que el coronavirus en una ciudad se duplica cada dia. Hoy hay 5 personas infectadas con el virus. Calcular cual es la expresión que permite calcular la cantidad de personas contagiadas al cabo de</t>
    </r>
    <r>
      <rPr>
        <b/>
        <sz val="10"/>
        <color theme="1"/>
        <rFont val="Calibri"/>
        <family val="2"/>
        <scheme val="minor"/>
      </rPr>
      <t xml:space="preserve"> t</t>
    </r>
    <r>
      <rPr>
        <sz val="10"/>
        <color theme="1"/>
        <rFont val="Calibri"/>
        <family val="2"/>
        <scheme val="minor"/>
      </rPr>
      <t xml:space="preserve"> días,  sino hay control de la enfermedad.</t>
    </r>
  </si>
  <si>
    <r>
      <t>5(2</t>
    </r>
    <r>
      <rPr>
        <vertAlign val="super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</si>
  <si>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5(2t)</t>
  </si>
  <si>
    <t>5+2t</t>
  </si>
  <si>
    <t>5(t)</t>
  </si>
  <si>
    <t>Para X = 7 ¿Ccuál es el valor de f(x)?</t>
  </si>
  <si>
    <r>
      <t>La gráfica de f(x) = 5X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+ 3x - 8 es esta.</t>
    </r>
  </si>
  <si>
    <t>Funciones:LINEAL Y CUADRÁTICA</t>
  </si>
  <si>
    <t>2X</t>
  </si>
  <si>
    <t>La ecuación que determina la recta es</t>
  </si>
  <si>
    <t>3X - 2</t>
  </si>
  <si>
    <t>3X + 2</t>
  </si>
  <si>
    <t>x + 1</t>
  </si>
  <si>
    <t>x - 1</t>
  </si>
  <si>
    <t>2X -2</t>
  </si>
  <si>
    <t>Hallar la ecuación de la recta que pasa por el punto (1,1) y tiene pendiente igual a 1.</t>
  </si>
  <si>
    <t>Hallar la ecuación de la recta que pasa por el punto (1,1) y tiene pendiente igual a 3.</t>
  </si>
  <si>
    <t xml:space="preserve"> f(X) =</t>
  </si>
  <si>
    <t xml:space="preserve">3X </t>
  </si>
  <si>
    <t>_</t>
  </si>
  <si>
    <t>3X - 1</t>
  </si>
  <si>
    <t>Funciones: Lineal</t>
  </si>
  <si>
    <r>
      <t>Hallar la ecuación de la recta que pasa por el punto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(1,1) y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(3, 4)</t>
    </r>
  </si>
  <si>
    <r>
      <t>Hallar la ecuación de la recta que pasa por el punto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(-3,1) y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(2, - 4)</t>
    </r>
  </si>
  <si>
    <t xml:space="preserve"> - X - 2</t>
  </si>
  <si>
    <t>X + 1</t>
  </si>
  <si>
    <r>
      <t>Hallar la ecuación de la recta que pasa por el punto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(-6,- 2) y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(- 2, - 4)</t>
    </r>
  </si>
  <si>
    <t xml:space="preserve"> - X + 2</t>
  </si>
  <si>
    <t xml:space="preserve"> - 2X - 14</t>
  </si>
  <si>
    <t xml:space="preserve"> - X - 14</t>
  </si>
  <si>
    <t>2X + 14</t>
  </si>
  <si>
    <t>La ecuación que determina la Función Lineal es:</t>
  </si>
  <si>
    <t>11.</t>
  </si>
  <si>
    <t>Una de las siguientes funciones no es lineal.</t>
  </si>
  <si>
    <t>f(x)= X</t>
  </si>
  <si>
    <r>
      <t>f(x)= 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+3</t>
    </r>
  </si>
  <si>
    <t>Una de las siguientes funciones es lineal.</t>
  </si>
  <si>
    <r>
      <t>2</t>
    </r>
    <r>
      <rPr>
        <vertAlign val="super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</t>
    </r>
  </si>
  <si>
    <r>
      <t>f(x)= 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</si>
</sst>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/>
    <xf numFmtId="42" fontId="0" fillId="0" borderId="0" xfId="0" applyNumberFormat="1" applyAlignment="1"/>
    <xf numFmtId="42" fontId="1" fillId="0" borderId="0" xfId="0" applyNumberFormat="1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/>
    <xf numFmtId="0" fontId="6" fillId="0" borderId="0" xfId="0" applyFont="1" applyAlignment="1">
      <alignment vertical="top"/>
    </xf>
    <xf numFmtId="0" fontId="7" fillId="0" borderId="0" xfId="1"/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/>
    <xf numFmtId="42" fontId="9" fillId="0" borderId="0" xfId="0" applyNumberFormat="1" applyFont="1" applyAlignment="1"/>
    <xf numFmtId="0" fontId="9" fillId="0" borderId="0" xfId="0" applyFont="1" applyAlignment="1">
      <alignment horizontal="center" vertical="center"/>
    </xf>
    <xf numFmtId="9" fontId="0" fillId="0" borderId="0" xfId="0" applyNumberFormat="1" applyFont="1" applyAlignment="1"/>
    <xf numFmtId="42" fontId="0" fillId="0" borderId="0" xfId="0" applyNumberFormat="1" applyFont="1" applyAlignment="1"/>
    <xf numFmtId="0" fontId="3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top"/>
    </xf>
    <xf numFmtId="2" fontId="1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0" fontId="0" fillId="0" borderId="0" xfId="0" applyAlignment="1">
      <alignment horizontal="justify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justify"/>
    </xf>
    <xf numFmtId="0" fontId="8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0" xfId="0" applyAlignment="1">
      <alignment vertical="top"/>
    </xf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 applyAlignment="1"/>
    <xf numFmtId="0" fontId="3" fillId="0" borderId="3" xfId="0" applyNumberFormat="1" applyFont="1" applyBorder="1" applyAlignme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0" fillId="0" borderId="0" xfId="0" applyNumberFormat="1"/>
    <xf numFmtId="0" fontId="12" fillId="0" borderId="0" xfId="0" applyNumberFormat="1" applyFont="1"/>
    <xf numFmtId="0" fontId="13" fillId="0" borderId="0" xfId="0" applyNumberFormat="1" applyFont="1"/>
    <xf numFmtId="0" fontId="3" fillId="0" borderId="0" xfId="0" applyNumberFormat="1" applyFont="1" applyAlignment="1">
      <alignment vertical="top"/>
    </xf>
    <xf numFmtId="0" fontId="0" fillId="0" borderId="0" xfId="0" applyNumberFormat="1" applyAlignment="1">
      <alignment horizontal="center"/>
    </xf>
    <xf numFmtId="0" fontId="0" fillId="0" borderId="3" xfId="0" applyNumberFormat="1" applyBorder="1"/>
    <xf numFmtId="0" fontId="3" fillId="0" borderId="4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3" xfId="0" applyFont="1" applyBorder="1" applyAlignment="1"/>
    <xf numFmtId="0" fontId="0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800"/>
              <a:t>Función Inversa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LICURA1!$E$72:$E$75</c:f>
              <c:numCache>
                <c:formatCode>General</c:formatCode>
                <c:ptCount val="4"/>
                <c:pt idx="0">
                  <c:v>120</c:v>
                </c:pt>
                <c:pt idx="1">
                  <c:v>60</c:v>
                </c:pt>
                <c:pt idx="2">
                  <c:v>40</c:v>
                </c:pt>
                <c:pt idx="3">
                  <c:v>30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5504392"/>
        <c:axId val="275505960"/>
      </c:lineChart>
      <c:catAx>
        <c:axId val="27550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5960"/>
        <c:crosses val="autoZero"/>
        <c:auto val="1"/>
        <c:lblAlgn val="ctr"/>
        <c:lblOffset val="100"/>
        <c:noMultiLvlLbl val="0"/>
      </c:catAx>
      <c:valAx>
        <c:axId val="275505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5504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LICURA2!$D$8:$D$12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04000"/>
        <c:axId val="275505568"/>
      </c:lineChart>
      <c:catAx>
        <c:axId val="275504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5568"/>
        <c:crosses val="autoZero"/>
        <c:auto val="1"/>
        <c:lblAlgn val="ctr"/>
        <c:lblOffset val="100"/>
        <c:noMultiLvlLbl val="0"/>
      </c:catAx>
      <c:valAx>
        <c:axId val="2755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800"/>
              <a:t>Función Lineal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LICURA1!$T$17:$T$21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5501648"/>
        <c:axId val="275502824"/>
      </c:lineChart>
      <c:catAx>
        <c:axId val="275501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2824"/>
        <c:crosses val="autoZero"/>
        <c:auto val="1"/>
        <c:lblAlgn val="ctr"/>
        <c:lblOffset val="100"/>
        <c:noMultiLvlLbl val="0"/>
      </c:catAx>
      <c:valAx>
        <c:axId val="275502824"/>
        <c:scaling>
          <c:orientation val="minMax"/>
          <c:max val="11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5501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LICURA1!$V$36:$V$41</c:f>
              <c:numCache>
                <c:formatCode>General</c:formatCode>
                <c:ptCount val="6"/>
                <c:pt idx="0">
                  <c:v>80</c:v>
                </c:pt>
                <c:pt idx="1">
                  <c:v>160</c:v>
                </c:pt>
                <c:pt idx="2">
                  <c:v>240</c:v>
                </c:pt>
                <c:pt idx="3">
                  <c:v>320</c:v>
                </c:pt>
                <c:pt idx="4">
                  <c:v>400</c:v>
                </c:pt>
                <c:pt idx="5">
                  <c:v>480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75502040"/>
        <c:axId val="275500864"/>
      </c:lineChart>
      <c:catAx>
        <c:axId val="275502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0864"/>
        <c:crosses val="autoZero"/>
        <c:auto val="1"/>
        <c:lblAlgn val="ctr"/>
        <c:lblOffset val="100"/>
        <c:noMultiLvlLbl val="0"/>
      </c:catAx>
      <c:valAx>
        <c:axId val="275500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5502040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LICURA1!$D$53:$D$57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75506744"/>
        <c:axId val="275502432"/>
      </c:lineChart>
      <c:catAx>
        <c:axId val="275506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02432"/>
        <c:crosses val="autoZero"/>
        <c:auto val="1"/>
        <c:lblAlgn val="ctr"/>
        <c:lblOffset val="100"/>
        <c:noMultiLvlLbl val="0"/>
      </c:catAx>
      <c:valAx>
        <c:axId val="275502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550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Función Inversa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LICURA2!$T$72:$T$75</c:f>
              <c:numCache>
                <c:formatCode>General</c:formatCode>
                <c:ptCount val="4"/>
                <c:pt idx="0">
                  <c:v>120</c:v>
                </c:pt>
                <c:pt idx="1">
                  <c:v>60</c:v>
                </c:pt>
                <c:pt idx="2">
                  <c:v>40</c:v>
                </c:pt>
                <c:pt idx="3">
                  <c:v>30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6963528"/>
        <c:axId val="276965488"/>
      </c:lineChart>
      <c:catAx>
        <c:axId val="276963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965488"/>
        <c:crosses val="autoZero"/>
        <c:auto val="1"/>
        <c:lblAlgn val="ctr"/>
        <c:lblOffset val="100"/>
        <c:noMultiLvlLbl val="0"/>
      </c:catAx>
      <c:valAx>
        <c:axId val="276965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6963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LICURA2!$D$32:$D$37</c:f>
              <c:numCache>
                <c:formatCode>General</c:formatCode>
                <c:ptCount val="6"/>
                <c:pt idx="0">
                  <c:v>60</c:v>
                </c:pt>
                <c:pt idx="1">
                  <c:v>120</c:v>
                </c:pt>
                <c:pt idx="2">
                  <c:v>180</c:v>
                </c:pt>
                <c:pt idx="3">
                  <c:v>240</c:v>
                </c:pt>
                <c:pt idx="4">
                  <c:v>300</c:v>
                </c:pt>
                <c:pt idx="5">
                  <c:v>360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76962744"/>
        <c:axId val="276966664"/>
      </c:lineChart>
      <c:catAx>
        <c:axId val="276962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966664"/>
        <c:crosses val="autoZero"/>
        <c:auto val="1"/>
        <c:lblAlgn val="ctr"/>
        <c:lblOffset val="100"/>
        <c:noMultiLvlLbl val="0"/>
      </c:catAx>
      <c:valAx>
        <c:axId val="276966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6962744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LICURA2!$T$52:$T$56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76964312"/>
        <c:axId val="276960000"/>
      </c:lineChart>
      <c:catAx>
        <c:axId val="276964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960000"/>
        <c:crosses val="autoZero"/>
        <c:auto val="1"/>
        <c:lblAlgn val="ctr"/>
        <c:lblOffset val="100"/>
        <c:noMultiLvlLbl val="0"/>
      </c:catAx>
      <c:valAx>
        <c:axId val="276960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6964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[1]F1!$C$6</c:f>
              <c:strCache>
                <c:ptCount val="1"/>
                <c:pt idx="0">
                  <c:v>f(x)</c:v>
                </c:pt>
              </c:strCache>
            </c:strRef>
          </c:tx>
          <c:marker>
            <c:symbol val="none"/>
          </c:marker>
          <c:xVal>
            <c:numRef>
              <c:f>[1]F1!$B$7:$B$17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[1]F1!$C$7:$C$17</c:f>
              <c:numCache>
                <c:formatCode>General</c:formatCode>
                <c:ptCount val="11"/>
                <c:pt idx="0">
                  <c:v>-25</c:v>
                </c:pt>
                <c:pt idx="1">
                  <c:v>-16</c:v>
                </c:pt>
                <c:pt idx="2">
                  <c:v>-9</c:v>
                </c:pt>
                <c:pt idx="3">
                  <c:v>-4</c:v>
                </c:pt>
                <c:pt idx="4">
                  <c:v>-1</c:v>
                </c:pt>
                <c:pt idx="5">
                  <c:v>0</c:v>
                </c:pt>
                <c:pt idx="6">
                  <c:v>-1</c:v>
                </c:pt>
                <c:pt idx="7">
                  <c:v>-4</c:v>
                </c:pt>
                <c:pt idx="8">
                  <c:v>-9</c:v>
                </c:pt>
                <c:pt idx="9">
                  <c:v>-16</c:v>
                </c:pt>
                <c:pt idx="10">
                  <c:v>-25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64704"/>
        <c:axId val="276963920"/>
      </c:scatterChart>
      <c:valAx>
        <c:axId val="276964704"/>
        <c:scaling>
          <c:orientation val="minMax"/>
          <c:max val="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76963920"/>
        <c:crosses val="autoZero"/>
        <c:crossBetween val="midCat"/>
        <c:majorUnit val="1"/>
      </c:valAx>
      <c:valAx>
        <c:axId val="27696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769647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[1]F1!$C$6</c:f>
              <c:strCache>
                <c:ptCount val="1"/>
                <c:pt idx="0">
                  <c:v>f(x)</c:v>
                </c:pt>
              </c:strCache>
            </c:strRef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[1]F1!$B$7:$B$17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[1]F1!$C$7:$C$17</c:f>
              <c:numCache>
                <c:formatCode>General</c:formatCode>
                <c:ptCount val="11"/>
                <c:pt idx="0">
                  <c:v>-25</c:v>
                </c:pt>
                <c:pt idx="1">
                  <c:v>-16</c:v>
                </c:pt>
                <c:pt idx="2">
                  <c:v>-9</c:v>
                </c:pt>
                <c:pt idx="3">
                  <c:v>-4</c:v>
                </c:pt>
                <c:pt idx="4">
                  <c:v>-1</c:v>
                </c:pt>
                <c:pt idx="5">
                  <c:v>0</c:v>
                </c:pt>
                <c:pt idx="6">
                  <c:v>-1</c:v>
                </c:pt>
                <c:pt idx="7">
                  <c:v>-4</c:v>
                </c:pt>
                <c:pt idx="8">
                  <c:v>-9</c:v>
                </c:pt>
                <c:pt idx="9">
                  <c:v>-16</c:v>
                </c:pt>
                <c:pt idx="10">
                  <c:v>-25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62352"/>
        <c:axId val="276963136"/>
      </c:scatterChart>
      <c:valAx>
        <c:axId val="276962352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963136"/>
        <c:crosses val="autoZero"/>
        <c:crossBetween val="midCat"/>
        <c:majorUnit val="1"/>
      </c:valAx>
      <c:valAx>
        <c:axId val="27696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96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57883</xdr:colOff>
      <xdr:row>70</xdr:row>
      <xdr:rowOff>16852</xdr:rowOff>
    </xdr:from>
    <xdr:to>
      <xdr:col>15</xdr:col>
      <xdr:colOff>67408</xdr:colOff>
      <xdr:row>78</xdr:row>
      <xdr:rowOff>73270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76312</xdr:colOff>
      <xdr:row>15</xdr:row>
      <xdr:rowOff>53225</xdr:rowOff>
    </xdr:from>
    <xdr:to>
      <xdr:col>31</xdr:col>
      <xdr:colOff>169765</xdr:colOff>
      <xdr:row>21</xdr:row>
      <xdr:rowOff>161193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2213</xdr:colOff>
      <xdr:row>34</xdr:row>
      <xdr:rowOff>19627</xdr:rowOff>
    </xdr:from>
    <xdr:to>
      <xdr:col>31</xdr:col>
      <xdr:colOff>158429</xdr:colOff>
      <xdr:row>40</xdr:row>
      <xdr:rowOff>161192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152760</xdr:colOff>
      <xdr:row>51</xdr:row>
      <xdr:rowOff>35944</xdr:rowOff>
    </xdr:from>
    <xdr:to>
      <xdr:col>16</xdr:col>
      <xdr:colOff>26958</xdr:colOff>
      <xdr:row>60</xdr:row>
      <xdr:rowOff>62902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71</xdr:row>
      <xdr:rowOff>9524</xdr:rowOff>
    </xdr:from>
    <xdr:to>
      <xdr:col>31</xdr:col>
      <xdr:colOff>38100</xdr:colOff>
      <xdr:row>82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38847</xdr:colOff>
      <xdr:row>31</xdr:row>
      <xdr:rowOff>26955</xdr:rowOff>
    </xdr:from>
    <xdr:to>
      <xdr:col>16</xdr:col>
      <xdr:colOff>11890</xdr:colOff>
      <xdr:row>38</xdr:row>
      <xdr:rowOff>152758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152760</xdr:colOff>
      <xdr:row>50</xdr:row>
      <xdr:rowOff>35944</xdr:rowOff>
    </xdr:from>
    <xdr:to>
      <xdr:col>32</xdr:col>
      <xdr:colOff>26958</xdr:colOff>
      <xdr:row>59</xdr:row>
      <xdr:rowOff>62902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53915</xdr:colOff>
      <xdr:row>48</xdr:row>
      <xdr:rowOff>53915</xdr:rowOff>
    </xdr:from>
    <xdr:to>
      <xdr:col>14</xdr:col>
      <xdr:colOff>170731</xdr:colOff>
      <xdr:row>55</xdr:row>
      <xdr:rowOff>143774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</xdr:colOff>
      <xdr:row>67</xdr:row>
      <xdr:rowOff>26957</xdr:rowOff>
    </xdr:from>
    <xdr:to>
      <xdr:col>15</xdr:col>
      <xdr:colOff>26957</xdr:colOff>
      <xdr:row>76</xdr:row>
      <xdr:rowOff>116816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21980</xdr:colOff>
      <xdr:row>6</xdr:row>
      <xdr:rowOff>21982</xdr:rowOff>
    </xdr:from>
    <xdr:to>
      <xdr:col>16</xdr:col>
      <xdr:colOff>0</xdr:colOff>
      <xdr:row>14</xdr:row>
      <xdr:rowOff>139212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ente/Desktop/ORIGINALES%20QUEDATE%20EN%20CASA/11&#176;%202P/1120%20FUNCIONES%20CUADR&#193;T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</sheetNames>
    <sheetDataSet>
      <sheetData sheetId="0">
        <row r="6">
          <cell r="C6" t="str">
            <v>f(x)</v>
          </cell>
        </row>
        <row r="7">
          <cell r="B7">
            <v>-5</v>
          </cell>
          <cell r="C7">
            <v>-25</v>
          </cell>
        </row>
        <row r="8">
          <cell r="B8">
            <v>-4</v>
          </cell>
          <cell r="C8">
            <v>-16</v>
          </cell>
        </row>
        <row r="9">
          <cell r="B9">
            <v>-3</v>
          </cell>
          <cell r="C9">
            <v>-9</v>
          </cell>
        </row>
        <row r="10">
          <cell r="B10">
            <v>-2</v>
          </cell>
          <cell r="C10">
            <v>-4</v>
          </cell>
        </row>
        <row r="11">
          <cell r="B11">
            <v>-1</v>
          </cell>
          <cell r="C11">
            <v>-1</v>
          </cell>
        </row>
        <row r="12">
          <cell r="B12">
            <v>0</v>
          </cell>
          <cell r="C12">
            <v>0</v>
          </cell>
        </row>
        <row r="13">
          <cell r="B13">
            <v>1</v>
          </cell>
          <cell r="C13">
            <v>-1</v>
          </cell>
        </row>
        <row r="14">
          <cell r="B14">
            <v>2</v>
          </cell>
          <cell r="C14">
            <v>-4</v>
          </cell>
        </row>
        <row r="15">
          <cell r="B15">
            <v>3</v>
          </cell>
          <cell r="C15">
            <v>-9</v>
          </cell>
        </row>
        <row r="16">
          <cell r="B16">
            <v>4</v>
          </cell>
          <cell r="C16">
            <v>-16</v>
          </cell>
        </row>
        <row r="17">
          <cell r="B17">
            <v>5</v>
          </cell>
          <cell r="C17">
            <v>-25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bas200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rbas20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8"/>
  <sheetViews>
    <sheetView showGridLines="0" showRowColHeaders="0" tabSelected="1" zoomScale="130" zoomScaleNormal="130" workbookViewId="0">
      <selection activeCell="M93" activeCellId="2" sqref="N66:O66 O84:P84 M93:O93"/>
    </sheetView>
  </sheetViews>
  <sheetFormatPr baseColWidth="10" defaultRowHeight="15" x14ac:dyDescent="0.25"/>
  <cols>
    <col min="1" max="33" width="2.7109375" customWidth="1"/>
    <col min="34" max="34" width="7" customWidth="1"/>
    <col min="35" max="95" width="2.7109375" customWidth="1"/>
  </cols>
  <sheetData>
    <row r="1" spans="2:45" x14ac:dyDescent="0.25">
      <c r="B1" s="1" t="s">
        <v>0</v>
      </c>
      <c r="C1" s="2"/>
      <c r="D1" s="2"/>
      <c r="E1" s="2"/>
      <c r="F1" s="2"/>
      <c r="G1" s="2"/>
      <c r="H1" s="2"/>
      <c r="I1" s="3"/>
      <c r="J1" s="3"/>
      <c r="K1" s="4"/>
      <c r="L1" s="2"/>
      <c r="M1" s="2"/>
      <c r="N1" s="2"/>
      <c r="O1" s="2"/>
      <c r="P1" t="s">
        <v>1</v>
      </c>
    </row>
    <row r="2" spans="2:45" x14ac:dyDescent="0.25">
      <c r="B2" t="s">
        <v>2</v>
      </c>
      <c r="C2" s="2"/>
      <c r="D2" s="2"/>
      <c r="E2" s="2"/>
      <c r="F2" s="2"/>
      <c r="G2" s="2"/>
      <c r="H2" s="2"/>
      <c r="I2" s="1" t="s">
        <v>3</v>
      </c>
      <c r="J2" s="2"/>
      <c r="K2" s="2"/>
      <c r="L2" s="2"/>
      <c r="M2" s="2"/>
      <c r="O2" s="2"/>
      <c r="P2" t="s">
        <v>4</v>
      </c>
      <c r="T2" s="5" t="s">
        <v>5</v>
      </c>
    </row>
    <row r="3" spans="2:45" x14ac:dyDescent="0.25">
      <c r="C3" s="14" t="s">
        <v>41</v>
      </c>
      <c r="P3" t="s">
        <v>90</v>
      </c>
      <c r="V3" s="15" t="s">
        <v>40</v>
      </c>
      <c r="W3" s="15"/>
      <c r="X3" s="70">
        <f>AA3*5/11</f>
        <v>0</v>
      </c>
      <c r="Y3" s="70"/>
      <c r="AA3" s="45">
        <f>P84+N93+AE46+O66+AE11+P24+N45+P13+O35+AE28+AE56</f>
        <v>0</v>
      </c>
      <c r="AB3" s="45"/>
    </row>
    <row r="4" spans="2:45" ht="15" customHeight="1" x14ac:dyDescent="0.25">
      <c r="B4" t="s">
        <v>6</v>
      </c>
      <c r="C4" s="35" t="s">
        <v>85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49"/>
      <c r="P4" s="49"/>
      <c r="R4" t="s">
        <v>29</v>
      </c>
      <c r="S4" s="38" t="s">
        <v>95</v>
      </c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2:45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9"/>
      <c r="P5" s="49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2:45" x14ac:dyDescent="0.2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49"/>
      <c r="P6" s="49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2:45" x14ac:dyDescent="0.25">
      <c r="B7" t="s">
        <v>78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S7" s="50" t="s">
        <v>8</v>
      </c>
      <c r="T7" s="54" t="s">
        <v>86</v>
      </c>
      <c r="U7" s="55"/>
      <c r="V7" s="63" t="s">
        <v>99</v>
      </c>
      <c r="W7" s="52"/>
      <c r="X7" s="56"/>
      <c r="Y7" s="52"/>
      <c r="Z7" s="57" t="s">
        <v>9</v>
      </c>
      <c r="AA7" s="54" t="s">
        <v>86</v>
      </c>
      <c r="AB7" s="56"/>
      <c r="AC7" s="63" t="s">
        <v>98</v>
      </c>
      <c r="AD7" s="67"/>
      <c r="AE7" s="64"/>
      <c r="AF7" s="12"/>
    </row>
    <row r="8" spans="2:45" x14ac:dyDescent="0.25">
      <c r="H8" s="6"/>
      <c r="I8" s="19"/>
      <c r="J8" s="19"/>
      <c r="K8" s="19"/>
      <c r="L8" s="19"/>
      <c r="M8" s="19"/>
      <c r="N8" s="19"/>
      <c r="O8" s="19"/>
      <c r="P8" s="19"/>
      <c r="S8" s="50" t="s">
        <v>10</v>
      </c>
      <c r="T8" s="54" t="s">
        <v>86</v>
      </c>
      <c r="U8" s="55"/>
      <c r="V8" s="52" t="s">
        <v>98</v>
      </c>
      <c r="W8" s="52"/>
      <c r="X8" s="56"/>
      <c r="Y8" s="58"/>
      <c r="Z8" s="57" t="s">
        <v>11</v>
      </c>
      <c r="AA8" s="54" t="s">
        <v>86</v>
      </c>
      <c r="AB8" s="56"/>
      <c r="AC8" s="63" t="s">
        <v>97</v>
      </c>
      <c r="AD8" s="65"/>
      <c r="AE8" s="52"/>
    </row>
    <row r="9" spans="2:45" x14ac:dyDescent="0.25">
      <c r="B9" s="50" t="s">
        <v>8</v>
      </c>
      <c r="C9" s="31" t="s">
        <v>43</v>
      </c>
      <c r="D9" s="31"/>
      <c r="E9" s="9" t="s">
        <v>17</v>
      </c>
      <c r="F9" s="6" t="s">
        <v>80</v>
      </c>
      <c r="G9" s="6"/>
      <c r="H9" s="6"/>
      <c r="I9" s="50" t="s">
        <v>9</v>
      </c>
      <c r="J9" s="31" t="s">
        <v>43</v>
      </c>
      <c r="K9" s="31"/>
      <c r="L9" s="11" t="s">
        <v>17</v>
      </c>
      <c r="M9" s="24" t="s">
        <v>79</v>
      </c>
      <c r="N9" s="24"/>
      <c r="O9" s="24"/>
      <c r="P9" s="20"/>
    </row>
    <row r="10" spans="2:45" x14ac:dyDescent="0.25">
      <c r="B10" s="50" t="s">
        <v>10</v>
      </c>
      <c r="C10" s="31" t="s">
        <v>43</v>
      </c>
      <c r="D10" s="31"/>
      <c r="E10" s="9" t="s">
        <v>17</v>
      </c>
      <c r="F10" s="6" t="s">
        <v>46</v>
      </c>
      <c r="G10" s="6"/>
      <c r="H10" s="20"/>
      <c r="I10" s="50" t="s">
        <v>11</v>
      </c>
      <c r="J10" s="31" t="s">
        <v>43</v>
      </c>
      <c r="K10" s="31"/>
      <c r="L10" s="9" t="s">
        <v>17</v>
      </c>
      <c r="M10" s="6" t="s">
        <v>48</v>
      </c>
      <c r="N10" s="6"/>
      <c r="O10" s="6"/>
      <c r="P10" s="20"/>
      <c r="S10" s="43" t="s">
        <v>12</v>
      </c>
      <c r="T10" s="43"/>
      <c r="V10" s="43" t="s">
        <v>13</v>
      </c>
      <c r="W10" s="43"/>
      <c r="Y10" s="43" t="s">
        <v>14</v>
      </c>
      <c r="Z10" s="43"/>
      <c r="AB10" s="43" t="s">
        <v>15</v>
      </c>
      <c r="AC10" s="43"/>
    </row>
    <row r="11" spans="2:45" x14ac:dyDescent="0.25">
      <c r="H11" s="20"/>
      <c r="I11" s="20"/>
      <c r="J11" s="20"/>
      <c r="K11" s="34"/>
      <c r="L11" s="34"/>
      <c r="M11" s="34"/>
      <c r="N11" s="34"/>
      <c r="O11" s="20"/>
      <c r="P11" s="20"/>
      <c r="S11" s="36"/>
      <c r="T11" s="37"/>
      <c r="V11" s="36"/>
      <c r="W11" s="37"/>
      <c r="Y11" s="36"/>
      <c r="Z11" s="37"/>
      <c r="AB11" s="36"/>
      <c r="AC11" s="37"/>
      <c r="AD11" s="8" t="s">
        <v>16</v>
      </c>
      <c r="AE11" s="8">
        <f>IF(AB11=AD11,1,0)</f>
        <v>0</v>
      </c>
    </row>
    <row r="12" spans="2:45" x14ac:dyDescent="0.25">
      <c r="D12" s="31" t="s">
        <v>12</v>
      </c>
      <c r="E12" s="31"/>
      <c r="G12" s="31" t="s">
        <v>13</v>
      </c>
      <c r="H12" s="31"/>
      <c r="J12" s="31" t="s">
        <v>14</v>
      </c>
      <c r="K12" s="31"/>
      <c r="M12" s="31" t="s">
        <v>15</v>
      </c>
      <c r="N12" s="31"/>
    </row>
    <row r="13" spans="2:45" x14ac:dyDescent="0.25">
      <c r="D13" s="36"/>
      <c r="E13" s="37"/>
      <c r="G13" s="36"/>
      <c r="H13" s="37"/>
      <c r="J13" s="36"/>
      <c r="K13" s="37"/>
      <c r="M13" s="36"/>
      <c r="N13" s="37"/>
      <c r="O13" s="8" t="s">
        <v>16</v>
      </c>
      <c r="P13" s="8">
        <f>IF(J13=O13,1,0)</f>
        <v>0</v>
      </c>
      <c r="R13" t="s">
        <v>30</v>
      </c>
      <c r="S13" s="35" t="s">
        <v>32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2:45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2:45" x14ac:dyDescent="0.25">
      <c r="B15" t="s">
        <v>22</v>
      </c>
      <c r="C15" s="35" t="s">
        <v>84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12"/>
      <c r="P15" s="1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2:45" x14ac:dyDescent="0.25"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2"/>
      <c r="P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2:45" x14ac:dyDescent="0.25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2"/>
      <c r="P17" s="12"/>
      <c r="S17" s="22">
        <v>1</v>
      </c>
      <c r="T17" s="22">
        <f>2*S17+1</f>
        <v>3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2:45" x14ac:dyDescent="0.25">
      <c r="S18" s="22">
        <v>2</v>
      </c>
      <c r="T18" s="22">
        <f t="shared" ref="T18:T21" si="0">2*S18+1</f>
        <v>5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25">
      <c r="B19" s="2"/>
      <c r="C19" s="50" t="s">
        <v>8</v>
      </c>
      <c r="D19" s="12" t="s">
        <v>50</v>
      </c>
      <c r="E19" s="12"/>
      <c r="F19" s="12" t="s">
        <v>44</v>
      </c>
      <c r="G19" s="12"/>
      <c r="H19" s="12"/>
      <c r="I19" s="50" t="s">
        <v>10</v>
      </c>
      <c r="J19" s="12" t="s">
        <v>50</v>
      </c>
      <c r="K19" s="12"/>
      <c r="L19" s="12" t="s">
        <v>82</v>
      </c>
      <c r="M19" s="12"/>
      <c r="N19" s="12"/>
      <c r="O19" s="12"/>
      <c r="P19" s="12"/>
      <c r="S19" s="22">
        <v>3</v>
      </c>
      <c r="T19" s="22">
        <f t="shared" si="0"/>
        <v>7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25">
      <c r="C20" s="50" t="s">
        <v>9</v>
      </c>
      <c r="D20" s="12" t="s">
        <v>50</v>
      </c>
      <c r="E20" s="12"/>
      <c r="F20" s="12" t="s">
        <v>81</v>
      </c>
      <c r="G20" s="12"/>
      <c r="H20" s="12"/>
      <c r="I20" s="50" t="s">
        <v>11</v>
      </c>
      <c r="J20" s="12" t="s">
        <v>50</v>
      </c>
      <c r="K20" s="12"/>
      <c r="L20" s="12" t="s">
        <v>83</v>
      </c>
      <c r="M20" s="12"/>
      <c r="N20" s="12"/>
      <c r="O20" s="12"/>
      <c r="P20" s="12"/>
      <c r="S20" s="22">
        <v>4</v>
      </c>
      <c r="T20" s="22">
        <f t="shared" si="0"/>
        <v>9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2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S21" s="22">
        <v>5</v>
      </c>
      <c r="T21" s="22">
        <f t="shared" si="0"/>
        <v>11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25"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25">
      <c r="D23" s="31" t="s">
        <v>12</v>
      </c>
      <c r="E23" s="31"/>
      <c r="G23" s="31" t="s">
        <v>13</v>
      </c>
      <c r="H23" s="31"/>
      <c r="J23" s="31" t="s">
        <v>14</v>
      </c>
      <c r="K23" s="31"/>
      <c r="M23" s="31" t="s">
        <v>15</v>
      </c>
      <c r="N23" s="31"/>
      <c r="S23" s="5" t="s">
        <v>100</v>
      </c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15"/>
      <c r="AS23" s="15"/>
    </row>
    <row r="24" spans="2:45" x14ac:dyDescent="0.25">
      <c r="D24" s="36"/>
      <c r="E24" s="37"/>
      <c r="G24" s="36"/>
      <c r="H24" s="37"/>
      <c r="J24" s="36"/>
      <c r="K24" s="37"/>
      <c r="M24" s="36"/>
      <c r="N24" s="37"/>
      <c r="O24" s="8" t="s">
        <v>16</v>
      </c>
      <c r="P24" s="8">
        <f>IF(D24=O24,1,0)</f>
        <v>0</v>
      </c>
      <c r="S24" s="50" t="s">
        <v>8</v>
      </c>
      <c r="T24" s="31" t="s">
        <v>43</v>
      </c>
      <c r="U24" s="31"/>
      <c r="V24" s="9" t="s">
        <v>17</v>
      </c>
      <c r="W24" s="6" t="s">
        <v>45</v>
      </c>
      <c r="X24" s="6"/>
      <c r="Y24" s="6"/>
      <c r="Z24" s="50" t="s">
        <v>9</v>
      </c>
      <c r="AA24" s="31" t="s">
        <v>43</v>
      </c>
      <c r="AB24" s="31"/>
      <c r="AC24" s="11" t="s">
        <v>17</v>
      </c>
      <c r="AD24" s="24" t="s">
        <v>77</v>
      </c>
      <c r="AE24" s="24"/>
      <c r="AF24" s="24"/>
      <c r="AH24" s="8"/>
      <c r="AI24" s="8"/>
      <c r="AJ24" s="16"/>
      <c r="AK24" s="8"/>
      <c r="AL24" s="33"/>
      <c r="AM24" s="33"/>
      <c r="AN24" s="8"/>
      <c r="AO24" s="8"/>
      <c r="AP24" s="33"/>
      <c r="AQ24" s="33"/>
      <c r="AR24" s="15"/>
      <c r="AS24" s="15"/>
    </row>
    <row r="25" spans="2:45" x14ac:dyDescent="0.25">
      <c r="S25" s="50" t="s">
        <v>10</v>
      </c>
      <c r="T25" s="31" t="s">
        <v>43</v>
      </c>
      <c r="U25" s="31"/>
      <c r="V25" s="9" t="s">
        <v>17</v>
      </c>
      <c r="W25" s="6" t="s">
        <v>46</v>
      </c>
      <c r="X25" s="6"/>
      <c r="Y25" s="6"/>
      <c r="Z25" s="50" t="s">
        <v>11</v>
      </c>
      <c r="AA25" s="31" t="s">
        <v>43</v>
      </c>
      <c r="AB25" s="31"/>
      <c r="AC25" s="9" t="s">
        <v>17</v>
      </c>
      <c r="AD25" s="24" t="s">
        <v>47</v>
      </c>
      <c r="AE25" s="6"/>
      <c r="AF25" s="6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15"/>
      <c r="AS25" s="15"/>
    </row>
    <row r="26" spans="2:45" ht="15" customHeight="1" x14ac:dyDescent="0.25">
      <c r="B26" t="s">
        <v>7</v>
      </c>
      <c r="C26" s="35" t="s">
        <v>91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AH26" s="8"/>
      <c r="AI26" s="28"/>
      <c r="AJ26" s="8"/>
      <c r="AK26" s="8"/>
      <c r="AL26" s="8"/>
      <c r="AM26" s="8"/>
      <c r="AN26" s="8"/>
      <c r="AO26" s="8"/>
      <c r="AP26" s="8"/>
      <c r="AQ26" s="8"/>
      <c r="AR26" s="15"/>
      <c r="AS26" s="15"/>
    </row>
    <row r="27" spans="2:45" ht="15" customHeight="1" x14ac:dyDescent="0.2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S27" s="31" t="s">
        <v>12</v>
      </c>
      <c r="T27" s="31"/>
      <c r="V27" s="31" t="s">
        <v>13</v>
      </c>
      <c r="W27" s="31"/>
      <c r="Y27" s="31" t="s">
        <v>14</v>
      </c>
      <c r="Z27" s="31"/>
      <c r="AB27" s="31" t="s">
        <v>15</v>
      </c>
      <c r="AC27" s="31"/>
    </row>
    <row r="28" spans="2:45" ht="15" customHeight="1" x14ac:dyDescent="0.2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7"/>
      <c r="S28" s="36"/>
      <c r="T28" s="37"/>
      <c r="V28" s="36"/>
      <c r="W28" s="37"/>
      <c r="Y28" s="36"/>
      <c r="Z28" s="37"/>
      <c r="AB28" s="36"/>
      <c r="AC28" s="37"/>
      <c r="AD28" s="8" t="s">
        <v>16</v>
      </c>
      <c r="AE28" s="8">
        <f>IF(AB28=AD28,1,0)</f>
        <v>0</v>
      </c>
    </row>
    <row r="29" spans="2:45" x14ac:dyDescent="0.25">
      <c r="C29" s="50" t="s">
        <v>8</v>
      </c>
      <c r="D29" s="54" t="s">
        <v>86</v>
      </c>
      <c r="E29" s="55"/>
      <c r="F29" s="53" t="s">
        <v>80</v>
      </c>
      <c r="G29" s="52"/>
      <c r="H29" s="56"/>
      <c r="I29" s="52"/>
      <c r="J29" s="57" t="s">
        <v>9</v>
      </c>
      <c r="K29" s="54" t="s">
        <v>86</v>
      </c>
      <c r="L29" s="56"/>
      <c r="M29" s="53" t="s">
        <v>87</v>
      </c>
      <c r="N29" s="60" t="s">
        <v>88</v>
      </c>
      <c r="O29" s="53">
        <v>1</v>
      </c>
    </row>
    <row r="30" spans="2:45" x14ac:dyDescent="0.25">
      <c r="C30" s="50"/>
      <c r="D30" s="54"/>
      <c r="E30" s="55"/>
      <c r="F30" s="52">
        <v>2</v>
      </c>
      <c r="G30" s="52"/>
      <c r="H30" s="56"/>
      <c r="I30" s="52"/>
      <c r="J30" s="57"/>
      <c r="K30" s="54"/>
      <c r="L30" s="56"/>
      <c r="M30" s="52">
        <v>2</v>
      </c>
      <c r="N30" s="56"/>
      <c r="O30" s="52">
        <v>2</v>
      </c>
      <c r="R30" t="s">
        <v>33</v>
      </c>
      <c r="S30" s="32" t="s">
        <v>49</v>
      </c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2:45" x14ac:dyDescent="0.25">
      <c r="C31" s="50" t="s">
        <v>10</v>
      </c>
      <c r="D31" s="54" t="s">
        <v>86</v>
      </c>
      <c r="E31" s="55"/>
      <c r="F31" s="52" t="s">
        <v>89</v>
      </c>
      <c r="G31" s="52"/>
      <c r="H31" s="56"/>
      <c r="I31" s="58"/>
      <c r="J31" s="57" t="s">
        <v>11</v>
      </c>
      <c r="K31" s="54" t="s">
        <v>86</v>
      </c>
      <c r="L31" s="56"/>
      <c r="M31" s="53" t="s">
        <v>45</v>
      </c>
      <c r="N31" s="61"/>
      <c r="O31" s="5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2:45" ht="15.95" customHeight="1" x14ac:dyDescent="0.25">
      <c r="C32" s="27"/>
      <c r="D32" s="59"/>
      <c r="E32" s="59"/>
      <c r="F32" s="59"/>
      <c r="G32" s="59"/>
      <c r="H32" s="59"/>
      <c r="I32" s="59"/>
      <c r="J32" s="59"/>
      <c r="K32" s="59"/>
      <c r="L32" s="59"/>
      <c r="M32" s="62">
        <v>2</v>
      </c>
      <c r="N32" s="62"/>
      <c r="O32" s="5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2:42" x14ac:dyDescent="0.25">
      <c r="I33" s="2"/>
      <c r="L33" s="27"/>
      <c r="M33" s="27"/>
      <c r="N33" s="27"/>
      <c r="O33" s="27"/>
      <c r="P33" s="2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2:42" x14ac:dyDescent="0.25">
      <c r="C34" s="31" t="s">
        <v>12</v>
      </c>
      <c r="D34" s="31"/>
      <c r="F34" s="31" t="s">
        <v>13</v>
      </c>
      <c r="G34" s="31"/>
      <c r="I34" s="31" t="s">
        <v>14</v>
      </c>
      <c r="J34" s="31"/>
      <c r="L34" s="31" t="s">
        <v>15</v>
      </c>
      <c r="M34" s="31"/>
      <c r="P34" s="2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2:42" x14ac:dyDescent="0.25">
      <c r="C35" s="36"/>
      <c r="D35" s="37"/>
      <c r="F35" s="36"/>
      <c r="G35" s="37"/>
      <c r="I35" s="36"/>
      <c r="J35" s="37"/>
      <c r="L35" s="36"/>
      <c r="M35" s="37"/>
      <c r="N35" s="8" t="s">
        <v>16</v>
      </c>
      <c r="O35" s="8">
        <f>IF(I35=N35,1,0)</f>
        <v>0</v>
      </c>
      <c r="P35" s="25"/>
    </row>
    <row r="36" spans="2:42" x14ac:dyDescent="0.25">
      <c r="U36" s="25">
        <v>1</v>
      </c>
      <c r="V36" s="26">
        <f>80*U36</f>
        <v>80</v>
      </c>
    </row>
    <row r="37" spans="2:42" x14ac:dyDescent="0.25">
      <c r="B37" t="s">
        <v>27</v>
      </c>
      <c r="C37" s="38" t="s">
        <v>92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12"/>
      <c r="R37" s="12"/>
      <c r="S37" s="12"/>
      <c r="T37" s="12"/>
      <c r="U37" s="25">
        <v>2</v>
      </c>
      <c r="V37" s="26">
        <f t="shared" ref="V37:V41" si="1">80*U37</f>
        <v>160</v>
      </c>
    </row>
    <row r="38" spans="2:42" x14ac:dyDescent="0.25"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12"/>
      <c r="R38" s="12"/>
      <c r="U38" s="25">
        <v>3</v>
      </c>
      <c r="V38" s="26">
        <f t="shared" si="1"/>
        <v>240</v>
      </c>
      <c r="W38" s="12"/>
      <c r="X38" s="12"/>
      <c r="Y38" s="12"/>
      <c r="Z38" s="12"/>
      <c r="AA38" s="12"/>
      <c r="AB38" s="12"/>
      <c r="AC38" s="12"/>
      <c r="AD38" s="12"/>
      <c r="AE38" s="12"/>
    </row>
    <row r="39" spans="2:42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U39" s="25">
        <v>4</v>
      </c>
      <c r="V39" s="26">
        <f t="shared" si="1"/>
        <v>320</v>
      </c>
      <c r="W39" s="12"/>
      <c r="X39" s="12"/>
      <c r="Y39" s="12"/>
      <c r="Z39" s="12"/>
      <c r="AA39" s="12"/>
      <c r="AB39" s="12"/>
      <c r="AC39" s="12"/>
      <c r="AD39" s="12"/>
      <c r="AE39" s="12"/>
    </row>
    <row r="40" spans="2:42" x14ac:dyDescent="0.25">
      <c r="C40" s="50" t="s">
        <v>8</v>
      </c>
      <c r="D40" s="54" t="s">
        <v>86</v>
      </c>
      <c r="E40" s="55"/>
      <c r="F40" s="63" t="s">
        <v>48</v>
      </c>
      <c r="G40" s="52"/>
      <c r="H40" s="56"/>
      <c r="I40" s="52"/>
      <c r="J40" s="57" t="s">
        <v>9</v>
      </c>
      <c r="K40" s="54" t="s">
        <v>86</v>
      </c>
      <c r="L40" s="56"/>
      <c r="M40" s="63" t="s">
        <v>96</v>
      </c>
      <c r="N40" s="60"/>
      <c r="O40" s="64"/>
      <c r="P40" s="12"/>
      <c r="Q40" s="12"/>
      <c r="R40" s="12"/>
      <c r="U40" s="25">
        <v>5</v>
      </c>
      <c r="V40" s="26">
        <f t="shared" si="1"/>
        <v>400</v>
      </c>
      <c r="W40" s="12"/>
      <c r="X40" s="12"/>
      <c r="Y40" s="12"/>
      <c r="Z40" s="12"/>
      <c r="AA40" s="12"/>
      <c r="AB40" s="12"/>
      <c r="AC40" s="12"/>
      <c r="AD40" s="12"/>
      <c r="AE40" s="12"/>
    </row>
    <row r="41" spans="2:42" x14ac:dyDescent="0.25">
      <c r="C41" s="50" t="s">
        <v>10</v>
      </c>
      <c r="D41" s="54" t="s">
        <v>86</v>
      </c>
      <c r="E41" s="55"/>
      <c r="F41" s="52" t="s">
        <v>93</v>
      </c>
      <c r="G41" s="52"/>
      <c r="H41" s="56"/>
      <c r="I41" s="58"/>
      <c r="J41" s="57" t="s">
        <v>11</v>
      </c>
      <c r="K41" s="54" t="s">
        <v>86</v>
      </c>
      <c r="L41" s="56"/>
      <c r="M41" s="63" t="s">
        <v>94</v>
      </c>
      <c r="N41" s="65"/>
      <c r="O41" s="52"/>
      <c r="Q41" s="12"/>
      <c r="R41" s="12"/>
      <c r="U41" s="25">
        <v>6</v>
      </c>
      <c r="V41" s="26">
        <f t="shared" si="1"/>
        <v>480</v>
      </c>
    </row>
    <row r="42" spans="2:42" x14ac:dyDescent="0.25">
      <c r="Q42" s="12"/>
      <c r="R42" s="12"/>
      <c r="S42" s="50" t="s">
        <v>8</v>
      </c>
      <c r="T42" s="12" t="s">
        <v>50</v>
      </c>
      <c r="U42" s="12"/>
      <c r="V42" s="12" t="s">
        <v>53</v>
      </c>
      <c r="W42" s="12"/>
      <c r="X42" s="12"/>
      <c r="Y42" s="50" t="s">
        <v>9</v>
      </c>
      <c r="Z42" s="12" t="s">
        <v>50</v>
      </c>
      <c r="AA42" s="12"/>
      <c r="AB42" s="12" t="s">
        <v>51</v>
      </c>
      <c r="AC42" s="12"/>
      <c r="AD42" s="12"/>
      <c r="AE42" s="12"/>
    </row>
    <row r="43" spans="2:42" x14ac:dyDescent="0.25">
      <c r="Q43" s="12"/>
      <c r="R43" s="12"/>
      <c r="S43" s="50" t="s">
        <v>10</v>
      </c>
      <c r="T43" s="12" t="s">
        <v>50</v>
      </c>
      <c r="U43" s="12"/>
      <c r="V43" s="12" t="s">
        <v>52</v>
      </c>
      <c r="W43" s="12"/>
      <c r="X43" s="12"/>
      <c r="Y43" s="50" t="s">
        <v>11</v>
      </c>
      <c r="Z43" s="12" t="s">
        <v>50</v>
      </c>
      <c r="AA43" s="12"/>
      <c r="AB43" s="12" t="s">
        <v>54</v>
      </c>
      <c r="AC43" s="12"/>
      <c r="AD43" s="12"/>
    </row>
    <row r="44" spans="2:42" x14ac:dyDescent="0.25">
      <c r="B44" s="31" t="s">
        <v>12</v>
      </c>
      <c r="C44" s="31"/>
      <c r="E44" s="31" t="s">
        <v>13</v>
      </c>
      <c r="F44" s="31"/>
      <c r="H44" s="31" t="s">
        <v>14</v>
      </c>
      <c r="I44" s="31"/>
      <c r="K44" s="31" t="s">
        <v>15</v>
      </c>
      <c r="L44" s="31"/>
      <c r="Q44" s="12"/>
      <c r="R44" s="12"/>
    </row>
    <row r="45" spans="2:42" x14ac:dyDescent="0.25">
      <c r="B45" s="36"/>
      <c r="C45" s="37"/>
      <c r="E45" s="36"/>
      <c r="F45" s="37"/>
      <c r="H45" s="36"/>
      <c r="I45" s="37"/>
      <c r="K45" s="36"/>
      <c r="L45" s="37"/>
      <c r="M45" s="8" t="s">
        <v>16</v>
      </c>
      <c r="N45" s="8">
        <f>IF(E45=M45,1,0)</f>
        <v>0</v>
      </c>
      <c r="Q45" s="12"/>
      <c r="S45" s="31" t="s">
        <v>12</v>
      </c>
      <c r="T45" s="31"/>
      <c r="V45" s="31" t="s">
        <v>13</v>
      </c>
      <c r="W45" s="31"/>
      <c r="Y45" s="31" t="s">
        <v>14</v>
      </c>
      <c r="Z45" s="31"/>
      <c r="AB45" s="31" t="s">
        <v>15</v>
      </c>
      <c r="AC45" s="31"/>
    </row>
    <row r="46" spans="2:42" x14ac:dyDescent="0.25">
      <c r="B46" s="66"/>
      <c r="C46" s="66"/>
      <c r="E46" s="66"/>
      <c r="F46" s="66"/>
      <c r="H46" s="66"/>
      <c r="I46" s="66"/>
      <c r="K46" s="66"/>
      <c r="L46" s="66"/>
      <c r="M46" s="15"/>
      <c r="N46" s="15"/>
      <c r="Q46" s="12"/>
      <c r="S46" s="36"/>
      <c r="T46" s="37"/>
      <c r="V46" s="36"/>
      <c r="W46" s="37"/>
      <c r="Y46" s="36"/>
      <c r="Z46" s="37"/>
      <c r="AB46" s="36"/>
      <c r="AC46" s="37"/>
      <c r="AD46" s="8" t="s">
        <v>16</v>
      </c>
      <c r="AE46" s="8">
        <f>IF(Y46=AD46,1,0)</f>
        <v>0</v>
      </c>
    </row>
    <row r="48" spans="2:42" ht="15" customHeight="1" x14ac:dyDescent="0.25">
      <c r="AH48" s="8"/>
      <c r="AI48" s="8"/>
      <c r="AJ48" s="8"/>
      <c r="AK48" s="8"/>
      <c r="AL48" s="8"/>
      <c r="AM48" s="8"/>
      <c r="AN48" s="8"/>
      <c r="AO48" s="8"/>
      <c r="AP48" s="8"/>
    </row>
    <row r="49" spans="1:42" x14ac:dyDescent="0.25">
      <c r="B49" t="s">
        <v>35</v>
      </c>
      <c r="C49" s="38" t="s">
        <v>32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S49" s="1" t="s">
        <v>101</v>
      </c>
      <c r="T49" s="51" t="s">
        <v>105</v>
      </c>
      <c r="AI49" s="15"/>
      <c r="AJ49" s="15"/>
      <c r="AK49" s="8"/>
      <c r="AL49" s="8"/>
      <c r="AM49" s="8"/>
      <c r="AN49" s="8"/>
      <c r="AO49" s="8"/>
      <c r="AP49" s="8"/>
    </row>
    <row r="50" spans="1:42" x14ac:dyDescent="0.25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AI50" s="15"/>
      <c r="AJ50" s="15"/>
      <c r="AK50" s="8"/>
      <c r="AL50" s="8"/>
      <c r="AM50" s="8"/>
      <c r="AN50" s="8"/>
      <c r="AO50" s="8"/>
      <c r="AP50" s="8"/>
    </row>
    <row r="51" spans="1:42" ht="17.25" x14ac:dyDescent="0.25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T51" t="s">
        <v>8</v>
      </c>
      <c r="U51" s="12" t="s">
        <v>104</v>
      </c>
      <c r="V51" s="12"/>
      <c r="W51" s="12"/>
      <c r="Z51" t="s">
        <v>10</v>
      </c>
      <c r="AA51" s="12" t="s">
        <v>103</v>
      </c>
      <c r="AB51" s="12"/>
      <c r="AC51" s="12"/>
      <c r="AI51" s="15"/>
      <c r="AJ51" s="15"/>
      <c r="AK51" s="8"/>
      <c r="AL51" s="8"/>
      <c r="AM51" s="8"/>
      <c r="AN51" s="8"/>
      <c r="AO51" s="8"/>
      <c r="AP51" s="8"/>
    </row>
    <row r="52" spans="1:42" ht="17.25" x14ac:dyDescent="0.25">
      <c r="C52" s="15"/>
      <c r="T52" t="s">
        <v>9</v>
      </c>
      <c r="U52" s="12" t="s">
        <v>50</v>
      </c>
      <c r="V52" s="12"/>
      <c r="W52" s="12" t="s">
        <v>106</v>
      </c>
      <c r="X52" s="12"/>
      <c r="Z52" t="s">
        <v>11</v>
      </c>
      <c r="AA52" s="12" t="s">
        <v>50</v>
      </c>
      <c r="AB52" s="12"/>
      <c r="AC52" s="68">
        <v>2</v>
      </c>
      <c r="AD52" s="48"/>
      <c r="AI52" s="15"/>
      <c r="AJ52" s="15"/>
      <c r="AK52" s="8"/>
      <c r="AL52" s="8"/>
      <c r="AM52" s="8"/>
      <c r="AN52" s="8"/>
      <c r="AO52" s="8"/>
      <c r="AP52" s="8"/>
    </row>
    <row r="53" spans="1:42" x14ac:dyDescent="0.25">
      <c r="C53" s="15">
        <v>1</v>
      </c>
      <c r="D53" s="20">
        <f>3*C53+3</f>
        <v>6</v>
      </c>
      <c r="AC53" s="69" t="s">
        <v>16</v>
      </c>
      <c r="AD53" s="48"/>
      <c r="AI53" s="15"/>
      <c r="AJ53" s="15"/>
      <c r="AK53" s="8"/>
      <c r="AL53" s="8"/>
      <c r="AM53" s="8"/>
      <c r="AN53" s="8"/>
      <c r="AO53" s="8"/>
      <c r="AP53" s="8"/>
    </row>
    <row r="54" spans="1:42" x14ac:dyDescent="0.25">
      <c r="C54" s="15">
        <v>2</v>
      </c>
      <c r="D54" s="20">
        <f t="shared" ref="D54:D57" si="2">3*C54+3</f>
        <v>9</v>
      </c>
      <c r="AI54" s="15"/>
      <c r="AJ54" s="15"/>
      <c r="AK54" s="8"/>
      <c r="AL54" s="8"/>
      <c r="AM54" s="8"/>
      <c r="AN54" s="8"/>
      <c r="AO54" s="8"/>
      <c r="AP54" s="8"/>
    </row>
    <row r="55" spans="1:42" x14ac:dyDescent="0.25">
      <c r="C55" s="15">
        <v>3</v>
      </c>
      <c r="D55" s="20">
        <f t="shared" si="2"/>
        <v>12</v>
      </c>
      <c r="S55" s="31" t="s">
        <v>12</v>
      </c>
      <c r="T55" s="31"/>
      <c r="V55" s="31" t="s">
        <v>13</v>
      </c>
      <c r="W55" s="31"/>
      <c r="Y55" s="31" t="s">
        <v>14</v>
      </c>
      <c r="Z55" s="31"/>
      <c r="AB55" s="31" t="s">
        <v>15</v>
      </c>
      <c r="AC55" s="31"/>
      <c r="AI55" s="15"/>
      <c r="AJ55" s="15"/>
      <c r="AK55" s="8"/>
      <c r="AL55" s="8"/>
      <c r="AM55" s="8"/>
      <c r="AN55" s="8"/>
      <c r="AO55" s="8"/>
      <c r="AP55" s="8"/>
    </row>
    <row r="56" spans="1:42" x14ac:dyDescent="0.25">
      <c r="C56" s="15">
        <v>4</v>
      </c>
      <c r="D56" s="20">
        <f t="shared" si="2"/>
        <v>15</v>
      </c>
      <c r="S56" s="46"/>
      <c r="T56" s="47"/>
      <c r="U56" s="15"/>
      <c r="V56" s="71"/>
      <c r="W56" s="72"/>
      <c r="X56" s="15"/>
      <c r="Y56" s="46"/>
      <c r="Z56" s="47"/>
      <c r="AA56" s="15"/>
      <c r="AB56" s="46"/>
      <c r="AC56" s="47"/>
      <c r="AD56" s="8" t="s">
        <v>16</v>
      </c>
      <c r="AE56" s="8">
        <f>IF(V56=AD56,1,0)</f>
        <v>0</v>
      </c>
      <c r="AI56" s="15"/>
      <c r="AJ56" s="15"/>
      <c r="AK56" s="8"/>
      <c r="AL56" s="8"/>
      <c r="AM56" s="8"/>
      <c r="AN56" s="8"/>
      <c r="AO56" s="8"/>
      <c r="AP56" s="8"/>
    </row>
    <row r="57" spans="1:42" x14ac:dyDescent="0.25">
      <c r="C57" s="15">
        <v>5</v>
      </c>
      <c r="D57" s="20">
        <f t="shared" si="2"/>
        <v>18</v>
      </c>
      <c r="AI57" s="15"/>
      <c r="AJ57" s="15"/>
      <c r="AK57" s="8"/>
      <c r="AL57" s="8"/>
      <c r="AM57" s="8"/>
      <c r="AN57" s="8"/>
      <c r="AO57" s="8"/>
      <c r="AP57" s="8"/>
    </row>
    <row r="58" spans="1:42" x14ac:dyDescent="0.25">
      <c r="C58" s="15"/>
      <c r="AH58" s="8"/>
      <c r="AI58" s="8"/>
      <c r="AJ58" s="8"/>
      <c r="AK58" s="8"/>
      <c r="AL58" s="8"/>
      <c r="AM58" s="8"/>
      <c r="AN58" s="8"/>
      <c r="AO58" s="8"/>
      <c r="AP58" s="8"/>
    </row>
    <row r="59" spans="1:42" x14ac:dyDescent="0.25">
      <c r="AH59" s="8"/>
      <c r="AI59" s="8"/>
      <c r="AJ59" s="8"/>
      <c r="AK59" s="8"/>
      <c r="AL59" s="8"/>
      <c r="AM59" s="8"/>
      <c r="AN59" s="8"/>
      <c r="AO59" s="8"/>
      <c r="AP59" s="8"/>
    </row>
    <row r="60" spans="1:42" x14ac:dyDescent="0.25">
      <c r="AH60" s="8"/>
      <c r="AI60" s="8"/>
      <c r="AJ60" s="8"/>
      <c r="AK60" s="8"/>
      <c r="AL60" s="8"/>
      <c r="AM60" s="8"/>
      <c r="AN60" s="8"/>
      <c r="AO60" s="8"/>
      <c r="AP60" s="8"/>
    </row>
    <row r="61" spans="1:42" x14ac:dyDescent="0.25">
      <c r="AH61" s="8"/>
    </row>
    <row r="62" spans="1:42" ht="15" customHeight="1" x14ac:dyDescent="0.25">
      <c r="C62" s="50" t="s">
        <v>8</v>
      </c>
      <c r="D62" s="12" t="s">
        <v>58</v>
      </c>
      <c r="E62" s="12"/>
      <c r="F62" s="12"/>
      <c r="G62" s="6"/>
      <c r="I62" s="50" t="s">
        <v>9</v>
      </c>
      <c r="J62" s="12" t="s">
        <v>59</v>
      </c>
      <c r="K62" s="12"/>
      <c r="L62" s="12"/>
      <c r="M62" s="6"/>
      <c r="AH62" s="8"/>
    </row>
    <row r="63" spans="1:42" x14ac:dyDescent="0.25">
      <c r="C63" s="50" t="s">
        <v>10</v>
      </c>
      <c r="D63" s="12" t="s">
        <v>57</v>
      </c>
      <c r="E63" s="12"/>
      <c r="F63" s="12"/>
      <c r="G63" s="6"/>
      <c r="I63" s="50" t="s">
        <v>11</v>
      </c>
      <c r="J63" s="12" t="s">
        <v>60</v>
      </c>
      <c r="K63" s="12"/>
      <c r="L63" s="12"/>
      <c r="M63" s="6"/>
      <c r="AH63" s="8"/>
      <c r="AI63" s="8"/>
      <c r="AJ63" s="8"/>
      <c r="AK63" s="8"/>
      <c r="AL63" s="8"/>
      <c r="AM63" s="8"/>
      <c r="AN63" s="8"/>
      <c r="AO63" s="8"/>
      <c r="AP63" s="8"/>
    </row>
    <row r="64" spans="1:4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AH64" s="8"/>
      <c r="AI64" s="8"/>
      <c r="AJ64" s="8"/>
      <c r="AK64" s="8"/>
      <c r="AL64" s="8"/>
      <c r="AM64" s="8"/>
      <c r="AN64" s="8"/>
      <c r="AO64" s="8"/>
      <c r="AP64" s="8"/>
    </row>
    <row r="65" spans="1:42" x14ac:dyDescent="0.25">
      <c r="A65" s="2"/>
      <c r="B65" s="2"/>
      <c r="C65" s="73" t="s">
        <v>12</v>
      </c>
      <c r="D65" s="73"/>
      <c r="E65" s="2"/>
      <c r="F65" s="73" t="s">
        <v>13</v>
      </c>
      <c r="G65" s="73"/>
      <c r="H65" s="2"/>
      <c r="I65" s="73" t="s">
        <v>14</v>
      </c>
      <c r="J65" s="73"/>
      <c r="K65" s="2"/>
      <c r="L65" s="73" t="s">
        <v>15</v>
      </c>
      <c r="M65" s="73"/>
      <c r="N65" s="2"/>
      <c r="O65" s="2"/>
      <c r="P65" s="2"/>
      <c r="Q65" s="2"/>
      <c r="R65" s="2"/>
      <c r="S65" s="2"/>
      <c r="T65" s="2"/>
      <c r="AH65" s="8"/>
      <c r="AI65" s="8"/>
      <c r="AJ65" s="8"/>
      <c r="AK65" s="8"/>
      <c r="AL65" s="8"/>
      <c r="AM65" s="8"/>
      <c r="AN65" s="8"/>
      <c r="AO65" s="8"/>
      <c r="AP65" s="8"/>
    </row>
    <row r="66" spans="1:42" ht="15" customHeight="1" x14ac:dyDescent="0.25">
      <c r="A66" s="2"/>
      <c r="B66" s="2"/>
      <c r="C66" s="71"/>
      <c r="D66" s="72"/>
      <c r="E66" s="2"/>
      <c r="F66" s="71"/>
      <c r="G66" s="72"/>
      <c r="H66" s="2"/>
      <c r="I66" s="71"/>
      <c r="J66" s="72"/>
      <c r="K66" s="2"/>
      <c r="L66" s="71"/>
      <c r="M66" s="72"/>
      <c r="N66" s="8" t="s">
        <v>16</v>
      </c>
      <c r="O66" s="8">
        <f>IF(F66=N66,1,0)</f>
        <v>0</v>
      </c>
      <c r="P66" s="2"/>
      <c r="Q66" s="2"/>
      <c r="R66" s="2"/>
      <c r="S66" s="2"/>
      <c r="T66" s="2"/>
    </row>
    <row r="67" spans="1:4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42" x14ac:dyDescent="0.25">
      <c r="A68" s="2"/>
      <c r="B68" s="2" t="s">
        <v>31</v>
      </c>
      <c r="C68" s="74" t="s">
        <v>32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2"/>
      <c r="Q68" s="2"/>
      <c r="R68" s="2"/>
      <c r="S68" s="2"/>
      <c r="T68" s="2"/>
    </row>
    <row r="69" spans="1:42" x14ac:dyDescent="0.25">
      <c r="A69" s="2"/>
      <c r="B69" s="2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2"/>
      <c r="Q69" s="2"/>
      <c r="R69" s="2"/>
      <c r="S69" s="2"/>
      <c r="T69" s="2"/>
    </row>
    <row r="70" spans="1:42" x14ac:dyDescent="0.25">
      <c r="A70" s="2"/>
      <c r="B70" s="2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2"/>
      <c r="Q70" s="2"/>
      <c r="R70" s="2"/>
      <c r="S70" s="2"/>
      <c r="T70" s="2"/>
    </row>
    <row r="71" spans="1:4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42" x14ac:dyDescent="0.25">
      <c r="A72" s="2"/>
      <c r="B72" s="2"/>
      <c r="C72" s="2"/>
      <c r="D72" s="2">
        <v>1</v>
      </c>
      <c r="E72" s="2">
        <v>120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42" x14ac:dyDescent="0.25">
      <c r="A73" s="2"/>
      <c r="B73" s="2"/>
      <c r="C73" s="2"/>
      <c r="D73" s="2">
        <v>2</v>
      </c>
      <c r="E73" s="2">
        <v>60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42" ht="15" customHeight="1" x14ac:dyDescent="0.25">
      <c r="A74" s="2"/>
      <c r="B74" s="2"/>
      <c r="C74" s="2"/>
      <c r="D74" s="2">
        <v>3</v>
      </c>
      <c r="E74" s="2">
        <v>40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42" x14ac:dyDescent="0.25">
      <c r="A75" s="2"/>
      <c r="B75" s="2"/>
      <c r="C75" s="2"/>
      <c r="D75" s="2">
        <v>4</v>
      </c>
      <c r="E75" s="2">
        <v>30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4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4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4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42" x14ac:dyDescent="0.25">
      <c r="A80" s="2"/>
      <c r="B80" s="2"/>
      <c r="C80" s="50" t="s">
        <v>8</v>
      </c>
      <c r="D80" s="4" t="s">
        <v>36</v>
      </c>
      <c r="E80" s="4"/>
      <c r="F80" s="4"/>
      <c r="G80" s="24"/>
      <c r="H80" s="2"/>
      <c r="I80" s="50" t="s">
        <v>9</v>
      </c>
      <c r="J80" s="4" t="s">
        <v>37</v>
      </c>
      <c r="K80" s="4"/>
      <c r="L80" s="4"/>
      <c r="M80" s="24"/>
      <c r="N80" s="2"/>
      <c r="O80" s="2"/>
      <c r="P80" s="2"/>
      <c r="Q80" s="2"/>
      <c r="R80" s="2"/>
      <c r="S80" s="2"/>
      <c r="T80" s="2"/>
    </row>
    <row r="81" spans="1:34" x14ac:dyDescent="0.25">
      <c r="A81" s="2"/>
      <c r="B81" s="2"/>
      <c r="C81" s="50" t="s">
        <v>10</v>
      </c>
      <c r="D81" s="4" t="s">
        <v>38</v>
      </c>
      <c r="E81" s="4"/>
      <c r="F81" s="4"/>
      <c r="G81" s="24"/>
      <c r="H81" s="2"/>
      <c r="I81" s="50" t="s">
        <v>11</v>
      </c>
      <c r="J81" s="4" t="s">
        <v>39</v>
      </c>
      <c r="K81" s="4"/>
      <c r="L81" s="4"/>
      <c r="M81" s="24"/>
      <c r="N81" s="2"/>
      <c r="O81" s="2"/>
      <c r="P81" s="2"/>
      <c r="Q81" s="2"/>
      <c r="R81" s="2"/>
      <c r="S81" s="2"/>
      <c r="T81" s="2"/>
    </row>
    <row r="82" spans="1:3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34" x14ac:dyDescent="0.25">
      <c r="A83" s="2"/>
      <c r="B83" s="2"/>
      <c r="C83" s="73" t="s">
        <v>12</v>
      </c>
      <c r="D83" s="73"/>
      <c r="E83" s="2"/>
      <c r="F83" s="73" t="s">
        <v>13</v>
      </c>
      <c r="G83" s="73"/>
      <c r="H83" s="2"/>
      <c r="I83" s="73" t="s">
        <v>14</v>
      </c>
      <c r="J83" s="73"/>
      <c r="K83" s="2"/>
      <c r="L83" s="73" t="s">
        <v>15</v>
      </c>
      <c r="M83" s="73"/>
      <c r="N83" s="2"/>
      <c r="O83" s="2"/>
      <c r="P83" s="2"/>
      <c r="Q83" s="2"/>
      <c r="R83" s="2"/>
      <c r="S83" s="2"/>
      <c r="T83" s="2"/>
    </row>
    <row r="84" spans="1:34" x14ac:dyDescent="0.25">
      <c r="A84" s="2"/>
      <c r="B84" s="2"/>
      <c r="C84" s="71"/>
      <c r="D84" s="72"/>
      <c r="E84" s="2"/>
      <c r="F84" s="71"/>
      <c r="G84" s="72"/>
      <c r="H84" s="2"/>
      <c r="I84" s="71"/>
      <c r="J84" s="72"/>
      <c r="K84" s="2"/>
      <c r="L84" s="71"/>
      <c r="M84" s="72"/>
      <c r="N84" s="2"/>
      <c r="O84" s="8" t="s">
        <v>16</v>
      </c>
      <c r="P84" s="8">
        <f>IF(I84=O84,1,0)</f>
        <v>0</v>
      </c>
      <c r="Q84" s="2"/>
      <c r="R84" s="2"/>
      <c r="S84" s="2"/>
      <c r="T84" s="2"/>
    </row>
    <row r="85" spans="1:3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x14ac:dyDescent="0.25">
      <c r="A86" s="2"/>
      <c r="B86" s="1" t="s">
        <v>34</v>
      </c>
      <c r="C86" s="3" t="s">
        <v>102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17.25" x14ac:dyDescent="0.25">
      <c r="A88" s="2"/>
      <c r="B88" s="2"/>
      <c r="C88" s="2" t="s">
        <v>8</v>
      </c>
      <c r="D88" s="4" t="s">
        <v>103</v>
      </c>
      <c r="E88" s="4"/>
      <c r="F88" s="4"/>
      <c r="G88" s="2"/>
      <c r="H88" s="2"/>
      <c r="I88" s="2" t="s">
        <v>10</v>
      </c>
      <c r="J88" s="4" t="s">
        <v>107</v>
      </c>
      <c r="K88" s="4"/>
      <c r="L88" s="4"/>
      <c r="M88" s="2"/>
      <c r="N88" s="2"/>
      <c r="O88" s="2"/>
      <c r="P88" s="2"/>
      <c r="Q88" s="2"/>
      <c r="R88" s="2"/>
      <c r="S88" s="2"/>
      <c r="T88" s="2"/>
      <c r="U88" s="15"/>
      <c r="V88" s="15"/>
      <c r="W88" s="15"/>
      <c r="X88" s="15"/>
      <c r="Y88" s="15"/>
      <c r="Z88" s="15"/>
      <c r="AA88" s="15"/>
      <c r="AB88" s="15"/>
      <c r="AC88" s="15"/>
      <c r="AF88" s="15"/>
      <c r="AG88" s="15"/>
      <c r="AH88" s="15"/>
    </row>
    <row r="89" spans="1:34" x14ac:dyDescent="0.25">
      <c r="A89" s="2"/>
      <c r="B89" s="2"/>
      <c r="C89" s="2" t="s">
        <v>9</v>
      </c>
      <c r="D89" s="4" t="s">
        <v>50</v>
      </c>
      <c r="E89" s="4"/>
      <c r="F89" s="4" t="s">
        <v>83</v>
      </c>
      <c r="G89" s="4"/>
      <c r="H89" s="2"/>
      <c r="I89" s="2" t="s">
        <v>11</v>
      </c>
      <c r="J89" s="4" t="s">
        <v>50</v>
      </c>
      <c r="K89" s="4"/>
      <c r="L89" s="75" t="s">
        <v>83</v>
      </c>
      <c r="M89" s="75"/>
      <c r="N89" s="2"/>
      <c r="O89" s="2"/>
      <c r="P89" s="2"/>
      <c r="Q89" s="2"/>
      <c r="R89" s="2"/>
      <c r="S89" s="2"/>
      <c r="T89" s="2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6">
        <v>3</v>
      </c>
      <c r="M90" s="76"/>
      <c r="N90" s="2"/>
      <c r="O90" s="2"/>
      <c r="P90" s="2"/>
      <c r="Q90" s="2"/>
      <c r="R90" s="2"/>
      <c r="S90" s="2"/>
      <c r="T90" s="2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x14ac:dyDescent="0.25">
      <c r="A92" s="2"/>
      <c r="B92" s="73" t="s">
        <v>12</v>
      </c>
      <c r="C92" s="73"/>
      <c r="D92" s="2"/>
      <c r="E92" s="73" t="s">
        <v>13</v>
      </c>
      <c r="F92" s="73"/>
      <c r="G92" s="2"/>
      <c r="H92" s="73" t="s">
        <v>14</v>
      </c>
      <c r="I92" s="73"/>
      <c r="J92" s="2"/>
      <c r="K92" s="73" t="s">
        <v>15</v>
      </c>
      <c r="L92" s="73"/>
      <c r="M92" s="2"/>
      <c r="N92" s="2"/>
      <c r="O92" s="2"/>
      <c r="P92" s="2"/>
      <c r="Q92" s="2"/>
      <c r="R92" s="2"/>
      <c r="S92" s="2"/>
      <c r="T92" s="2"/>
      <c r="U92" s="15"/>
      <c r="V92" s="15"/>
      <c r="W92" s="15"/>
      <c r="X92" s="15"/>
      <c r="Y92" s="15"/>
      <c r="Z92" s="15"/>
      <c r="AA92" s="15"/>
      <c r="AB92" s="15"/>
      <c r="AE92" s="15"/>
      <c r="AF92" s="15"/>
      <c r="AG92" s="15"/>
      <c r="AH92" s="15"/>
    </row>
    <row r="93" spans="1:34" x14ac:dyDescent="0.25">
      <c r="A93" s="2"/>
      <c r="B93" s="71"/>
      <c r="C93" s="72"/>
      <c r="D93" s="2"/>
      <c r="E93" s="71"/>
      <c r="F93" s="72"/>
      <c r="G93" s="2"/>
      <c r="H93" s="71"/>
      <c r="I93" s="72"/>
      <c r="J93" s="2"/>
      <c r="K93" s="71"/>
      <c r="L93" s="72"/>
      <c r="M93" s="8" t="s">
        <v>16</v>
      </c>
      <c r="N93" s="8">
        <f>IF(E93=M93,1,0)</f>
        <v>0</v>
      </c>
      <c r="O93" s="8"/>
      <c r="P93" s="2"/>
      <c r="Q93" s="2"/>
      <c r="R93" s="2"/>
      <c r="S93" s="2"/>
      <c r="T93" s="2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x14ac:dyDescent="0.25"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x14ac:dyDescent="0.25"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8:34" x14ac:dyDescent="0.25"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8:34" x14ac:dyDescent="0.25"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</sheetData>
  <sheetProtection password="CEC9" sheet="1" objects="1" scenarios="1"/>
  <mergeCells count="112">
    <mergeCell ref="S4:AF5"/>
    <mergeCell ref="L90:M90"/>
    <mergeCell ref="S55:T55"/>
    <mergeCell ref="V55:W55"/>
    <mergeCell ref="Y55:Z55"/>
    <mergeCell ref="AB55:AC55"/>
    <mergeCell ref="S56:T56"/>
    <mergeCell ref="V56:W56"/>
    <mergeCell ref="Y56:Z56"/>
    <mergeCell ref="AB56:AC56"/>
    <mergeCell ref="C4:N6"/>
    <mergeCell ref="C15:N17"/>
    <mergeCell ref="M32:N32"/>
    <mergeCell ref="C26:O27"/>
    <mergeCell ref="X3:Y3"/>
    <mergeCell ref="AA3:AB3"/>
    <mergeCell ref="C83:D83"/>
    <mergeCell ref="F83:G83"/>
    <mergeCell ref="I83:J83"/>
    <mergeCell ref="L83:M83"/>
    <mergeCell ref="C84:D84"/>
    <mergeCell ref="F84:G84"/>
    <mergeCell ref="I84:J84"/>
    <mergeCell ref="L84:M84"/>
    <mergeCell ref="B92:C92"/>
    <mergeCell ref="E92:F92"/>
    <mergeCell ref="H92:I92"/>
    <mergeCell ref="K92:L92"/>
    <mergeCell ref="B93:C93"/>
    <mergeCell ref="E93:F93"/>
    <mergeCell ref="H93:I93"/>
    <mergeCell ref="K93:L93"/>
    <mergeCell ref="C68:O70"/>
    <mergeCell ref="S45:T45"/>
    <mergeCell ref="V45:W45"/>
    <mergeCell ref="Y45:Z45"/>
    <mergeCell ref="AB45:AC45"/>
    <mergeCell ref="S46:T46"/>
    <mergeCell ref="V46:W46"/>
    <mergeCell ref="Y46:Z46"/>
    <mergeCell ref="AB46:AC46"/>
    <mergeCell ref="F65:G65"/>
    <mergeCell ref="I65:J65"/>
    <mergeCell ref="L65:M65"/>
    <mergeCell ref="C66:D66"/>
    <mergeCell ref="F66:G66"/>
    <mergeCell ref="I66:J66"/>
    <mergeCell ref="L66:M66"/>
    <mergeCell ref="S28:T28"/>
    <mergeCell ref="V28:W28"/>
    <mergeCell ref="Y28:Z28"/>
    <mergeCell ref="AB28:AC28"/>
    <mergeCell ref="C65:D65"/>
    <mergeCell ref="S13:AF15"/>
    <mergeCell ref="T24:U24"/>
    <mergeCell ref="D24:E24"/>
    <mergeCell ref="G24:H24"/>
    <mergeCell ref="J24:K24"/>
    <mergeCell ref="M24:N24"/>
    <mergeCell ref="S11:T11"/>
    <mergeCell ref="V11:W11"/>
    <mergeCell ref="Y11:Z11"/>
    <mergeCell ref="AB11:AC11"/>
    <mergeCell ref="D23:E23"/>
    <mergeCell ref="G23:H23"/>
    <mergeCell ref="J23:K23"/>
    <mergeCell ref="M23:N23"/>
    <mergeCell ref="S10:T10"/>
    <mergeCell ref="V10:W10"/>
    <mergeCell ref="C37:P38"/>
    <mergeCell ref="B44:C44"/>
    <mergeCell ref="E44:F44"/>
    <mergeCell ref="H44:I44"/>
    <mergeCell ref="K44:L44"/>
    <mergeCell ref="B45:C45"/>
    <mergeCell ref="E45:F45"/>
    <mergeCell ref="H45:I45"/>
    <mergeCell ref="K45:L45"/>
    <mergeCell ref="C49:O51"/>
    <mergeCell ref="Y10:Z10"/>
    <mergeCell ref="AB10:AC10"/>
    <mergeCell ref="C9:D9"/>
    <mergeCell ref="C10:D10"/>
    <mergeCell ref="AL24:AM24"/>
    <mergeCell ref="D13:E13"/>
    <mergeCell ref="G13:H13"/>
    <mergeCell ref="J13:K13"/>
    <mergeCell ref="M13:N13"/>
    <mergeCell ref="J9:K9"/>
    <mergeCell ref="J10:K10"/>
    <mergeCell ref="S30:AF34"/>
    <mergeCell ref="AP24:AQ24"/>
    <mergeCell ref="K11:N11"/>
    <mergeCell ref="C34:D34"/>
    <mergeCell ref="F34:G34"/>
    <mergeCell ref="I34:J34"/>
    <mergeCell ref="L34:M34"/>
    <mergeCell ref="C35:D35"/>
    <mergeCell ref="F35:G35"/>
    <mergeCell ref="D12:E12"/>
    <mergeCell ref="G12:H12"/>
    <mergeCell ref="J12:K12"/>
    <mergeCell ref="M12:N12"/>
    <mergeCell ref="I35:J35"/>
    <mergeCell ref="L35:M35"/>
    <mergeCell ref="S27:T27"/>
    <mergeCell ref="V27:W27"/>
    <mergeCell ref="Y27:Z27"/>
    <mergeCell ref="AB27:AC27"/>
    <mergeCell ref="T25:U25"/>
    <mergeCell ref="AA24:AB24"/>
    <mergeCell ref="AA25:AB25"/>
  </mergeCells>
  <hyperlinks>
    <hyperlink ref="C3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92"/>
  <sheetViews>
    <sheetView showGridLines="0" showRowColHeaders="0" zoomScale="130" zoomScaleNormal="130" workbookViewId="0">
      <selection activeCell="AH23" sqref="AH23:AS29"/>
    </sheetView>
  </sheetViews>
  <sheetFormatPr baseColWidth="10" defaultRowHeight="15" x14ac:dyDescent="0.25"/>
  <cols>
    <col min="1" max="33" width="2.7109375" customWidth="1"/>
    <col min="34" max="34" width="7" customWidth="1"/>
    <col min="35" max="95" width="2.7109375" customWidth="1"/>
  </cols>
  <sheetData>
    <row r="1" spans="2:45" x14ac:dyDescent="0.25">
      <c r="B1" s="1" t="s">
        <v>0</v>
      </c>
      <c r="C1" s="2"/>
      <c r="D1" s="2"/>
      <c r="E1" s="2"/>
      <c r="F1" s="2"/>
      <c r="G1" s="2"/>
      <c r="H1" s="2"/>
      <c r="I1" s="3"/>
      <c r="J1" s="3"/>
      <c r="K1" s="4"/>
      <c r="L1" s="2"/>
      <c r="M1" s="2"/>
      <c r="N1" s="2"/>
      <c r="O1" s="2"/>
      <c r="P1" t="s">
        <v>1</v>
      </c>
    </row>
    <row r="2" spans="2:45" x14ac:dyDescent="0.25">
      <c r="B2" t="s">
        <v>2</v>
      </c>
      <c r="C2" s="2"/>
      <c r="D2" s="2"/>
      <c r="E2" s="2"/>
      <c r="F2" s="2"/>
      <c r="G2" s="2"/>
      <c r="H2" s="2"/>
      <c r="I2" s="1" t="s">
        <v>3</v>
      </c>
      <c r="J2" s="2"/>
      <c r="K2" s="2"/>
      <c r="L2" s="2"/>
      <c r="M2" s="2"/>
      <c r="O2" s="2"/>
      <c r="P2" t="s">
        <v>4</v>
      </c>
      <c r="T2" s="5" t="s">
        <v>5</v>
      </c>
    </row>
    <row r="3" spans="2:45" x14ac:dyDescent="0.25">
      <c r="C3" s="14" t="s">
        <v>41</v>
      </c>
      <c r="P3" t="s">
        <v>76</v>
      </c>
    </row>
    <row r="4" spans="2:45" x14ac:dyDescent="0.25">
      <c r="B4" t="s">
        <v>6</v>
      </c>
      <c r="C4" s="35" t="s">
        <v>32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t="s">
        <v>7</v>
      </c>
      <c r="T4" s="32" t="s">
        <v>69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2:45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2:45" x14ac:dyDescent="0.2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2:45" x14ac:dyDescent="0.25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2:45" x14ac:dyDescent="0.25">
      <c r="C8" s="22">
        <v>1</v>
      </c>
      <c r="D8" s="22">
        <f>3*C8+1</f>
        <v>4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2:45" x14ac:dyDescent="0.25">
      <c r="C9" s="22">
        <v>2</v>
      </c>
      <c r="D9" s="22">
        <f t="shared" ref="D9:D12" si="0">3*C9+1</f>
        <v>7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2:45" ht="17.25" x14ac:dyDescent="0.25">
      <c r="C10" s="22">
        <v>3</v>
      </c>
      <c r="D10" s="22">
        <f t="shared" si="0"/>
        <v>10</v>
      </c>
      <c r="E10" s="20"/>
      <c r="F10" s="20"/>
      <c r="G10" s="20"/>
      <c r="H10" s="20"/>
      <c r="I10" s="20"/>
      <c r="J10" s="20"/>
      <c r="K10" s="34"/>
      <c r="L10" s="34"/>
      <c r="M10" s="34"/>
      <c r="N10" s="34"/>
      <c r="O10" s="20"/>
      <c r="P10" s="20"/>
      <c r="T10" t="s">
        <v>8</v>
      </c>
      <c r="U10" t="s">
        <v>71</v>
      </c>
      <c r="Z10" s="2" t="s">
        <v>9</v>
      </c>
      <c r="AA10" t="s">
        <v>70</v>
      </c>
      <c r="AC10" s="27"/>
      <c r="AD10" s="27"/>
      <c r="AE10" s="27"/>
      <c r="AF10" s="27"/>
    </row>
    <row r="11" spans="2:45" x14ac:dyDescent="0.25">
      <c r="C11" s="22">
        <v>4</v>
      </c>
      <c r="D11" s="22">
        <f t="shared" si="0"/>
        <v>13</v>
      </c>
      <c r="E11" s="20"/>
      <c r="F11" s="20"/>
      <c r="G11" s="20"/>
      <c r="H11" s="20"/>
      <c r="I11" s="20"/>
      <c r="J11" s="20"/>
      <c r="K11" s="34"/>
      <c r="L11" s="34"/>
      <c r="M11" s="34"/>
      <c r="N11" s="34"/>
      <c r="O11" s="20"/>
      <c r="P11" s="20"/>
      <c r="T11" t="s">
        <v>10</v>
      </c>
      <c r="U11" t="s">
        <v>72</v>
      </c>
      <c r="Z11" t="s">
        <v>11</v>
      </c>
      <c r="AA11" t="s">
        <v>73</v>
      </c>
    </row>
    <row r="12" spans="2:45" x14ac:dyDescent="0.25">
      <c r="C12" s="22">
        <v>5</v>
      </c>
      <c r="D12" s="22">
        <f t="shared" si="0"/>
        <v>16</v>
      </c>
      <c r="E12" s="20"/>
      <c r="F12" s="20"/>
      <c r="G12" s="20"/>
      <c r="H12" s="20"/>
      <c r="I12" s="20"/>
      <c r="J12" s="20"/>
      <c r="K12" s="34"/>
      <c r="L12" s="34"/>
      <c r="M12" s="34"/>
      <c r="N12" s="34"/>
      <c r="O12" s="21"/>
      <c r="P12" s="21"/>
    </row>
    <row r="13" spans="2:45" x14ac:dyDescent="0.25">
      <c r="K13" s="7" t="b">
        <f>E21=K10+K11</f>
        <v>0</v>
      </c>
      <c r="L13" s="6"/>
      <c r="M13" s="6"/>
      <c r="N13" s="6"/>
      <c r="T13" s="31" t="s">
        <v>12</v>
      </c>
      <c r="U13" s="31"/>
      <c r="W13" s="31" t="s">
        <v>13</v>
      </c>
      <c r="X13" s="31"/>
      <c r="Z13" s="31" t="s">
        <v>14</v>
      </c>
      <c r="AA13" s="31"/>
      <c r="AC13" s="31" t="s">
        <v>15</v>
      </c>
      <c r="AD13" s="31"/>
    </row>
    <row r="14" spans="2:45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T14" s="36"/>
      <c r="U14" s="37"/>
      <c r="W14" s="36"/>
      <c r="X14" s="37"/>
      <c r="Z14" s="36" t="s">
        <v>16</v>
      </c>
      <c r="AA14" s="37"/>
      <c r="AC14" s="36"/>
      <c r="AD14" s="37"/>
      <c r="AE14" s="8" t="s">
        <v>16</v>
      </c>
      <c r="AF14" s="8">
        <f>IF(Z14=AE14,1,0)</f>
        <v>1</v>
      </c>
    </row>
    <row r="15" spans="2:45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2:45" x14ac:dyDescent="0.25">
      <c r="B16" t="s">
        <v>42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2:45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2:45" x14ac:dyDescent="0.25"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25">
      <c r="B19" t="s">
        <v>8</v>
      </c>
      <c r="C19" s="31" t="s">
        <v>43</v>
      </c>
      <c r="D19" s="31"/>
      <c r="E19" s="9" t="s">
        <v>17</v>
      </c>
      <c r="F19" s="6" t="s">
        <v>65</v>
      </c>
      <c r="G19" s="6"/>
      <c r="H19" s="6"/>
      <c r="I19" s="9"/>
      <c r="J19" s="23"/>
      <c r="K19" s="23"/>
      <c r="L19" s="6"/>
      <c r="M19" s="6"/>
      <c r="N19" s="6"/>
      <c r="O19" s="6"/>
      <c r="P19" s="10"/>
      <c r="S19" s="38" t="s">
        <v>19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25">
      <c r="B20" t="s">
        <v>10</v>
      </c>
      <c r="C20" s="31" t="s">
        <v>43</v>
      </c>
      <c r="D20" s="31"/>
      <c r="E20" s="9" t="s">
        <v>17</v>
      </c>
      <c r="F20" s="6" t="s">
        <v>46</v>
      </c>
      <c r="G20" s="6"/>
      <c r="H20" s="6"/>
      <c r="I20" s="9"/>
      <c r="J20" s="23"/>
      <c r="K20" s="23"/>
      <c r="L20" s="6"/>
      <c r="M20" s="6"/>
      <c r="N20" s="6"/>
      <c r="O20" s="6"/>
      <c r="P20" s="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25">
      <c r="B21" s="2" t="s">
        <v>9</v>
      </c>
      <c r="C21" s="31" t="s">
        <v>43</v>
      </c>
      <c r="D21" s="31"/>
      <c r="E21" s="11" t="s">
        <v>17</v>
      </c>
      <c r="F21" s="24" t="s">
        <v>45</v>
      </c>
      <c r="G21" s="24"/>
      <c r="H21" s="24"/>
      <c r="I21" s="11"/>
      <c r="J21" s="23"/>
      <c r="K21" s="23"/>
      <c r="L21" s="24"/>
      <c r="M21" s="24"/>
      <c r="N21" s="24"/>
      <c r="O21" s="24"/>
      <c r="P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25">
      <c r="B22" t="s">
        <v>11</v>
      </c>
      <c r="C22" s="31" t="s">
        <v>43</v>
      </c>
      <c r="D22" s="31"/>
      <c r="E22" s="9" t="s">
        <v>17</v>
      </c>
      <c r="F22" s="6" t="s">
        <v>48</v>
      </c>
      <c r="G22" s="6"/>
      <c r="H22" s="6"/>
      <c r="I22" s="9"/>
      <c r="J22" s="23"/>
      <c r="K22" s="23"/>
      <c r="L22" s="6"/>
      <c r="M22" s="6"/>
      <c r="N22" s="6"/>
      <c r="O22" s="6"/>
      <c r="P22" s="10"/>
      <c r="S22" s="38" t="s">
        <v>20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25"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H23" s="8"/>
      <c r="AI23" s="8"/>
      <c r="AJ23" s="8"/>
      <c r="AK23" s="8"/>
      <c r="AL23" s="8"/>
      <c r="AM23" s="8"/>
      <c r="AN23" s="8" t="s">
        <v>21</v>
      </c>
      <c r="AO23" s="8"/>
      <c r="AP23" s="8"/>
      <c r="AQ23" s="8"/>
      <c r="AR23" s="8"/>
      <c r="AS23" s="8"/>
    </row>
    <row r="24" spans="2:45" x14ac:dyDescent="0.25">
      <c r="D24" s="31" t="s">
        <v>12</v>
      </c>
      <c r="E24" s="31"/>
      <c r="G24" s="31" t="s">
        <v>13</v>
      </c>
      <c r="H24" s="31"/>
      <c r="J24" s="31" t="s">
        <v>14</v>
      </c>
      <c r="K24" s="31"/>
      <c r="M24" s="31" t="s">
        <v>15</v>
      </c>
      <c r="N24" s="31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H24" s="8">
        <v>50000</v>
      </c>
      <c r="AI24" s="8"/>
      <c r="AJ24" s="18">
        <f>Z27</f>
        <v>1</v>
      </c>
      <c r="AK24" s="8"/>
      <c r="AL24" s="33">
        <f>AB27/AB28</f>
        <v>0.04</v>
      </c>
      <c r="AM24" s="33"/>
      <c r="AN24" s="8"/>
      <c r="AO24" s="8" t="s">
        <v>17</v>
      </c>
      <c r="AP24" s="33">
        <f>AJ24+AL24</f>
        <v>1.04</v>
      </c>
      <c r="AQ24" s="33"/>
      <c r="AR24" s="8"/>
      <c r="AS24" s="8"/>
    </row>
    <row r="25" spans="2:45" x14ac:dyDescent="0.25">
      <c r="D25" s="36"/>
      <c r="E25" s="37"/>
      <c r="G25" s="36"/>
      <c r="H25" s="37"/>
      <c r="J25" s="36" t="s">
        <v>44</v>
      </c>
      <c r="K25" s="37"/>
      <c r="M25" s="36"/>
      <c r="N25" s="37"/>
      <c r="O25" s="8" t="s">
        <v>16</v>
      </c>
      <c r="P25" s="8">
        <f>IF(J25=O25,1,0)</f>
        <v>1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25"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H26" s="8" t="s">
        <v>55</v>
      </c>
      <c r="AI26" s="28">
        <v>1</v>
      </c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25">
      <c r="B27" t="s">
        <v>22</v>
      </c>
      <c r="C27" s="32" t="s">
        <v>49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S27" s="9" t="s">
        <v>23</v>
      </c>
      <c r="T27" t="s">
        <v>24</v>
      </c>
      <c r="U27" s="12" t="s">
        <v>17</v>
      </c>
      <c r="V27" s="31">
        <v>40000</v>
      </c>
      <c r="W27" s="31"/>
      <c r="X27" s="31"/>
      <c r="Y27" s="41" t="s">
        <v>25</v>
      </c>
      <c r="Z27" s="17">
        <v>1</v>
      </c>
      <c r="AA27" s="42" t="s">
        <v>18</v>
      </c>
      <c r="AB27" s="43">
        <v>4</v>
      </c>
      <c r="AC27" s="43"/>
      <c r="AD27" s="41" t="s">
        <v>26</v>
      </c>
      <c r="AE27" s="13" t="s">
        <v>21</v>
      </c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S28" s="12"/>
      <c r="T28" s="12"/>
      <c r="U28" s="12"/>
      <c r="V28" s="12"/>
      <c r="W28" s="12"/>
      <c r="X28" s="12"/>
      <c r="Y28" s="41"/>
      <c r="Z28" s="12"/>
      <c r="AA28" s="42"/>
      <c r="AB28" s="44">
        <v>100</v>
      </c>
      <c r="AC28" s="44"/>
      <c r="AD28" s="41"/>
      <c r="AE28" s="12"/>
      <c r="AH28" s="8">
        <f>AH24*AP24</f>
        <v>52000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2:45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AH29" s="8"/>
      <c r="AI29" s="8"/>
      <c r="AJ29" s="8"/>
      <c r="AK29" s="8"/>
      <c r="AL29" s="45"/>
      <c r="AM29" s="45"/>
      <c r="AN29" s="45"/>
      <c r="AO29" s="8"/>
      <c r="AP29" s="8"/>
      <c r="AQ29" s="8"/>
      <c r="AR29" s="8"/>
      <c r="AS29" s="8"/>
    </row>
    <row r="30" spans="2:45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R30" t="s">
        <v>27</v>
      </c>
      <c r="T30" t="s">
        <v>28</v>
      </c>
      <c r="AH30" s="15"/>
      <c r="AI30" s="15"/>
      <c r="AJ30" s="15"/>
      <c r="AK30" s="15"/>
      <c r="AL30" s="39"/>
      <c r="AM30" s="39"/>
      <c r="AN30" s="39"/>
      <c r="AO30" s="15"/>
      <c r="AP30" s="15"/>
      <c r="AQ30" s="15"/>
      <c r="AR30" s="15"/>
      <c r="AS30" s="15"/>
    </row>
    <row r="31" spans="2:45" ht="15.95" customHeight="1" x14ac:dyDescent="0.25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2:45" x14ac:dyDescent="0.25">
      <c r="C32" s="25">
        <v>1</v>
      </c>
      <c r="D32" s="26">
        <v>60</v>
      </c>
      <c r="E32" s="25"/>
      <c r="F32" s="25"/>
      <c r="G32" s="25"/>
      <c r="H32" s="25"/>
      <c r="I32" s="25"/>
      <c r="K32" s="25"/>
      <c r="L32" s="25"/>
      <c r="M32" s="25"/>
      <c r="N32" s="25"/>
      <c r="O32" s="25"/>
      <c r="P32" s="25"/>
      <c r="S32" t="s">
        <v>8</v>
      </c>
      <c r="T32" s="40">
        <v>42000</v>
      </c>
      <c r="U32" s="40"/>
      <c r="V32" s="40"/>
      <c r="W32" s="40"/>
      <c r="Y32" s="2" t="s">
        <v>9</v>
      </c>
      <c r="Z32" s="40">
        <v>48000</v>
      </c>
      <c r="AA32" s="40"/>
      <c r="AB32" s="40"/>
      <c r="AC32" s="40"/>
      <c r="AH32" s="15"/>
      <c r="AI32" s="15"/>
      <c r="AJ32" s="15"/>
      <c r="AK32" s="15"/>
      <c r="AL32" s="39"/>
      <c r="AM32" s="39"/>
      <c r="AN32" s="39"/>
      <c r="AO32" s="15"/>
      <c r="AP32" s="15"/>
      <c r="AQ32" s="15"/>
      <c r="AR32" s="15"/>
      <c r="AS32" s="15"/>
    </row>
    <row r="33" spans="2:45" x14ac:dyDescent="0.25">
      <c r="C33" s="25">
        <v>2</v>
      </c>
      <c r="D33" s="26">
        <v>120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S33" t="s">
        <v>10</v>
      </c>
      <c r="T33" s="40">
        <v>52000</v>
      </c>
      <c r="U33" s="40"/>
      <c r="V33" s="40"/>
      <c r="W33" s="40"/>
      <c r="Y33" t="s">
        <v>11</v>
      </c>
      <c r="Z33" s="40">
        <v>54000</v>
      </c>
      <c r="AA33" s="40"/>
      <c r="AB33" s="40"/>
      <c r="AC33" s="4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C34" s="25">
        <v>3</v>
      </c>
      <c r="D34" s="26">
        <v>180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C35" s="25">
        <v>4</v>
      </c>
      <c r="D35" s="26">
        <v>240</v>
      </c>
      <c r="T35" s="31" t="s">
        <v>12</v>
      </c>
      <c r="U35" s="31"/>
      <c r="W35" s="31" t="s">
        <v>13</v>
      </c>
      <c r="X35" s="31"/>
      <c r="Z35" s="31" t="s">
        <v>14</v>
      </c>
      <c r="AA35" s="31"/>
      <c r="AC35" s="31" t="s">
        <v>15</v>
      </c>
      <c r="AD35" s="31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25">
      <c r="C36" s="25">
        <v>5</v>
      </c>
      <c r="D36" s="26">
        <v>300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T36" s="36"/>
      <c r="U36" s="37"/>
      <c r="W36" s="36" t="s">
        <v>44</v>
      </c>
      <c r="X36" s="37"/>
      <c r="Z36" s="36"/>
      <c r="AA36" s="37"/>
      <c r="AC36" s="36"/>
      <c r="AD36" s="37"/>
      <c r="AE36" s="8" t="s">
        <v>16</v>
      </c>
      <c r="AF36" s="8">
        <f>IF(W36=AE36,1,0)</f>
        <v>1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25">
      <c r="C37" s="25">
        <v>6</v>
      </c>
      <c r="D37" s="26">
        <v>360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R39" t="s">
        <v>29</v>
      </c>
      <c r="S39" s="12" t="s">
        <v>56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S40" t="s">
        <v>8</v>
      </c>
      <c r="T40" s="31">
        <v>41000</v>
      </c>
      <c r="U40" s="31"/>
      <c r="V40" s="31"/>
      <c r="W40" s="6"/>
      <c r="Y40" s="2" t="s">
        <v>9</v>
      </c>
      <c r="Z40" s="31">
        <v>44000</v>
      </c>
      <c r="AA40" s="31"/>
      <c r="AB40" s="31"/>
      <c r="AC40" s="12"/>
      <c r="AD40" s="12"/>
      <c r="AE40" s="12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2"/>
      <c r="C41" t="s">
        <v>8</v>
      </c>
      <c r="D41" s="12" t="s">
        <v>50</v>
      </c>
      <c r="E41" s="12"/>
      <c r="F41" s="12" t="s">
        <v>66</v>
      </c>
      <c r="G41" s="12"/>
      <c r="H41" s="12"/>
      <c r="I41" t="s">
        <v>10</v>
      </c>
      <c r="J41" s="12" t="s">
        <v>50</v>
      </c>
      <c r="K41" s="12"/>
      <c r="L41" s="12" t="s">
        <v>67</v>
      </c>
      <c r="M41" s="12"/>
      <c r="N41" s="12"/>
      <c r="O41" s="12"/>
      <c r="P41" s="12"/>
      <c r="S41" t="s">
        <v>10</v>
      </c>
      <c r="T41" s="31">
        <v>42600</v>
      </c>
      <c r="U41" s="31"/>
      <c r="V41" s="31"/>
      <c r="W41" s="6"/>
      <c r="Y41" t="s">
        <v>11</v>
      </c>
      <c r="Z41" s="31">
        <v>41600</v>
      </c>
      <c r="AA41" s="31"/>
      <c r="AB41" s="31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C42" s="2" t="s">
        <v>9</v>
      </c>
      <c r="D42" s="12" t="s">
        <v>50</v>
      </c>
      <c r="E42" s="12"/>
      <c r="F42" s="12" t="s">
        <v>52</v>
      </c>
      <c r="G42" s="12"/>
      <c r="H42" s="12"/>
      <c r="I42" t="s">
        <v>11</v>
      </c>
      <c r="J42" s="12" t="s">
        <v>50</v>
      </c>
      <c r="K42" s="12"/>
      <c r="L42" s="12" t="s">
        <v>68</v>
      </c>
      <c r="M42" s="12"/>
      <c r="N42" s="12"/>
      <c r="O42" s="12"/>
      <c r="P42" s="12"/>
      <c r="AB42" s="6"/>
      <c r="AC42" s="6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AB43" s="6"/>
      <c r="AC43" s="6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2:45" x14ac:dyDescent="0.25">
      <c r="AH44" s="8"/>
      <c r="AI44" s="8"/>
      <c r="AJ44" s="8"/>
      <c r="AK44" s="8"/>
      <c r="AL44" s="8"/>
      <c r="AM44" s="8"/>
      <c r="AN44" s="8"/>
      <c r="AO44" s="8"/>
      <c r="AP44" s="8"/>
    </row>
    <row r="45" spans="2:45" x14ac:dyDescent="0.25">
      <c r="D45" s="31" t="s">
        <v>12</v>
      </c>
      <c r="E45" s="31"/>
      <c r="G45" s="31" t="s">
        <v>13</v>
      </c>
      <c r="H45" s="31"/>
      <c r="J45" s="31" t="s">
        <v>14</v>
      </c>
      <c r="K45" s="31"/>
      <c r="M45" s="31" t="s">
        <v>15</v>
      </c>
      <c r="N45" s="31"/>
      <c r="S45" s="31" t="s">
        <v>12</v>
      </c>
      <c r="T45" s="31"/>
      <c r="V45" s="31" t="s">
        <v>13</v>
      </c>
      <c r="W45" s="31"/>
      <c r="Y45" s="31" t="s">
        <v>14</v>
      </c>
      <c r="Z45" s="31"/>
      <c r="AB45" s="31" t="s">
        <v>15</v>
      </c>
      <c r="AC45" s="31"/>
      <c r="AH45" s="8"/>
      <c r="AI45" s="8"/>
      <c r="AJ45" s="8"/>
      <c r="AK45" s="8"/>
      <c r="AL45" s="8"/>
      <c r="AM45" s="8"/>
      <c r="AN45" s="8"/>
      <c r="AO45" s="8"/>
      <c r="AP45" s="8"/>
    </row>
    <row r="46" spans="2:45" x14ac:dyDescent="0.25">
      <c r="D46" s="36" t="s">
        <v>16</v>
      </c>
      <c r="E46" s="37"/>
      <c r="G46" s="36"/>
      <c r="H46" s="37"/>
      <c r="J46" s="36"/>
      <c r="K46" s="37"/>
      <c r="M46" s="36"/>
      <c r="N46" s="37"/>
      <c r="O46" s="8" t="s">
        <v>16</v>
      </c>
      <c r="P46" s="8">
        <f>IF(D46=O46,1,0)</f>
        <v>1</v>
      </c>
      <c r="S46" s="36"/>
      <c r="T46" s="37"/>
      <c r="V46" s="36"/>
      <c r="W46" s="37"/>
      <c r="Y46" s="36"/>
      <c r="Z46" s="37"/>
      <c r="AB46" s="36" t="s">
        <v>44</v>
      </c>
      <c r="AC46" s="37"/>
      <c r="AD46" s="8" t="s">
        <v>16</v>
      </c>
      <c r="AE46" s="8">
        <f>IF(AB46=AD46,1,0)</f>
        <v>1</v>
      </c>
      <c r="AH46" s="8"/>
      <c r="AI46" s="8"/>
      <c r="AJ46" s="8"/>
      <c r="AK46" s="8"/>
      <c r="AL46" s="8"/>
      <c r="AM46" s="8"/>
      <c r="AN46" s="8"/>
      <c r="AO46" s="8"/>
      <c r="AP46" s="8"/>
    </row>
    <row r="47" spans="2:45" x14ac:dyDescent="0.25">
      <c r="AH47" s="8"/>
      <c r="AI47" s="8"/>
      <c r="AJ47" s="8"/>
      <c r="AK47" s="8"/>
      <c r="AL47" s="8"/>
      <c r="AM47" s="8"/>
      <c r="AN47" s="8"/>
      <c r="AO47" s="8"/>
      <c r="AP47" s="8"/>
    </row>
    <row r="48" spans="2:45" ht="15" customHeight="1" x14ac:dyDescent="0.25">
      <c r="B48" t="s">
        <v>30</v>
      </c>
      <c r="C48" s="29" t="s">
        <v>62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R48" t="s">
        <v>31</v>
      </c>
      <c r="S48" s="38" t="s">
        <v>32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H48" s="8"/>
      <c r="AI48" s="8"/>
      <c r="AJ48" s="8"/>
      <c r="AK48" s="8"/>
      <c r="AL48" s="8"/>
      <c r="AM48" s="8"/>
      <c r="AN48" s="8"/>
      <c r="AO48" s="8"/>
      <c r="AP48" s="8"/>
    </row>
    <row r="49" spans="2:4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H49" s="8"/>
      <c r="AI49" s="8"/>
      <c r="AJ49" s="8"/>
      <c r="AK49" s="8"/>
      <c r="AL49" s="8"/>
      <c r="AM49" s="8"/>
      <c r="AN49" s="8"/>
      <c r="AO49" s="8"/>
      <c r="AP49" s="8"/>
    </row>
    <row r="50" spans="2:4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H50" s="8"/>
      <c r="AI50" s="8"/>
      <c r="AJ50" s="8"/>
      <c r="AK50" s="8"/>
      <c r="AL50" s="8"/>
      <c r="AM50" s="8"/>
      <c r="AN50" s="8"/>
      <c r="AO50" s="8"/>
      <c r="AP50" s="8"/>
    </row>
    <row r="51" spans="2:4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S51" s="15"/>
      <c r="AH51" s="8"/>
      <c r="AI51" s="8"/>
      <c r="AJ51" s="8"/>
      <c r="AK51" s="8"/>
      <c r="AL51" s="8"/>
      <c r="AM51" s="8"/>
      <c r="AN51" s="8"/>
      <c r="AO51" s="8"/>
      <c r="AP51" s="8"/>
    </row>
    <row r="52" spans="2:42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S52" s="15">
        <v>1</v>
      </c>
      <c r="T52" s="20">
        <f>3*S52+3</f>
        <v>6</v>
      </c>
      <c r="AH52" s="8"/>
      <c r="AI52" s="8"/>
      <c r="AJ52" s="8"/>
      <c r="AK52" s="8"/>
      <c r="AL52" s="8"/>
      <c r="AM52" s="8"/>
      <c r="AN52" s="8"/>
      <c r="AO52" s="8"/>
      <c r="AP52" s="8"/>
    </row>
    <row r="53" spans="2:42" x14ac:dyDescent="0.25">
      <c r="S53" s="15">
        <v>2</v>
      </c>
      <c r="T53" s="20">
        <f t="shared" ref="T53:T56" si="1">3*S53+3</f>
        <v>9</v>
      </c>
      <c r="AH53" s="8"/>
      <c r="AI53" s="8"/>
      <c r="AJ53" s="8"/>
      <c r="AK53" s="8"/>
      <c r="AL53" s="8"/>
      <c r="AM53" s="8"/>
      <c r="AN53" s="8"/>
      <c r="AO53" s="8"/>
      <c r="AP53" s="8"/>
    </row>
    <row r="54" spans="2:42" x14ac:dyDescent="0.25">
      <c r="S54" s="15">
        <v>3</v>
      </c>
      <c r="T54" s="20">
        <f t="shared" si="1"/>
        <v>12</v>
      </c>
      <c r="AH54" s="8"/>
      <c r="AI54" s="8"/>
      <c r="AJ54" s="8"/>
      <c r="AK54" s="8"/>
      <c r="AL54" s="8"/>
      <c r="AM54" s="8"/>
      <c r="AN54" s="8"/>
      <c r="AO54" s="8"/>
      <c r="AP54" s="8"/>
    </row>
    <row r="55" spans="2:42" x14ac:dyDescent="0.25">
      <c r="S55" s="15">
        <v>4</v>
      </c>
      <c r="T55" s="20">
        <f t="shared" si="1"/>
        <v>15</v>
      </c>
      <c r="AH55" s="8"/>
      <c r="AI55" s="8"/>
      <c r="AJ55" s="8"/>
      <c r="AK55" s="8"/>
      <c r="AL55" s="8"/>
      <c r="AM55" s="8"/>
      <c r="AN55" s="8"/>
      <c r="AO55" s="8"/>
      <c r="AP55" s="8"/>
    </row>
    <row r="56" spans="2:42" x14ac:dyDescent="0.25">
      <c r="S56" s="15">
        <v>5</v>
      </c>
      <c r="T56" s="20">
        <f t="shared" si="1"/>
        <v>18</v>
      </c>
      <c r="AH56" s="8"/>
      <c r="AI56" s="8"/>
      <c r="AJ56" s="8"/>
      <c r="AK56" s="8"/>
      <c r="AL56" s="8"/>
      <c r="AM56" s="8"/>
      <c r="AN56" s="8"/>
      <c r="AO56" s="8"/>
      <c r="AP56" s="8"/>
    </row>
    <row r="57" spans="2:42" x14ac:dyDescent="0.25">
      <c r="B57" t="s">
        <v>74</v>
      </c>
      <c r="S57" s="15"/>
      <c r="AH57" s="8"/>
      <c r="AI57" s="8"/>
      <c r="AJ57" s="8"/>
      <c r="AK57" s="8"/>
      <c r="AL57" s="8"/>
      <c r="AM57" s="8"/>
      <c r="AN57" s="8"/>
      <c r="AO57" s="8"/>
      <c r="AP57" s="8"/>
    </row>
    <row r="58" spans="2:42" x14ac:dyDescent="0.25">
      <c r="AH58" s="8"/>
      <c r="AI58" s="8"/>
      <c r="AJ58" s="8"/>
      <c r="AK58" s="8"/>
      <c r="AL58" s="8"/>
      <c r="AM58" s="8"/>
      <c r="AN58" s="8"/>
      <c r="AO58" s="8"/>
      <c r="AP58" s="8"/>
    </row>
    <row r="59" spans="2:42" x14ac:dyDescent="0.25">
      <c r="C59" t="s">
        <v>8</v>
      </c>
      <c r="D59" s="31">
        <v>49</v>
      </c>
      <c r="E59" s="31"/>
      <c r="I59" t="s">
        <v>9</v>
      </c>
      <c r="J59" s="31">
        <v>14</v>
      </c>
      <c r="K59" s="31"/>
      <c r="AH59" s="8"/>
      <c r="AI59" s="8"/>
      <c r="AJ59" s="8"/>
      <c r="AK59" s="8"/>
      <c r="AL59" s="8"/>
      <c r="AM59" s="8"/>
      <c r="AN59" s="8"/>
      <c r="AO59" s="8"/>
      <c r="AP59" s="8"/>
    </row>
    <row r="60" spans="2:42" x14ac:dyDescent="0.25">
      <c r="C60" t="s">
        <v>10</v>
      </c>
      <c r="D60" s="31">
        <v>-14</v>
      </c>
      <c r="E60" s="31"/>
      <c r="I60" t="s">
        <v>11</v>
      </c>
      <c r="J60" s="31">
        <v>-49</v>
      </c>
      <c r="K60" s="31"/>
      <c r="AH60" s="8"/>
      <c r="AI60" s="8"/>
      <c r="AJ60" s="8"/>
      <c r="AK60" s="8"/>
      <c r="AL60" s="8"/>
      <c r="AM60" s="8"/>
      <c r="AN60" s="8"/>
      <c r="AO60" s="8"/>
      <c r="AP60" s="8"/>
    </row>
    <row r="61" spans="2:42" x14ac:dyDescent="0.25">
      <c r="S61" t="s">
        <v>8</v>
      </c>
      <c r="T61" s="12" t="s">
        <v>58</v>
      </c>
      <c r="U61" s="12"/>
      <c r="V61" s="12"/>
      <c r="W61" s="6"/>
      <c r="Y61" s="2" t="s">
        <v>9</v>
      </c>
      <c r="Z61" s="12" t="s">
        <v>59</v>
      </c>
      <c r="AA61" s="12"/>
      <c r="AB61" s="12"/>
      <c r="AC61" s="6"/>
      <c r="AH61" s="8"/>
    </row>
    <row r="62" spans="2:42" ht="15" customHeight="1" x14ac:dyDescent="0.25">
      <c r="B62" s="31" t="s">
        <v>12</v>
      </c>
      <c r="C62" s="31"/>
      <c r="E62" s="31" t="s">
        <v>13</v>
      </c>
      <c r="F62" s="31"/>
      <c r="H62" s="31" t="s">
        <v>14</v>
      </c>
      <c r="I62" s="31"/>
      <c r="K62" s="31" t="s">
        <v>15</v>
      </c>
      <c r="L62" s="31"/>
      <c r="S62" t="s">
        <v>10</v>
      </c>
      <c r="T62" s="12" t="s">
        <v>57</v>
      </c>
      <c r="U62" s="12"/>
      <c r="V62" s="12"/>
      <c r="W62" s="6"/>
      <c r="Y62" t="s">
        <v>11</v>
      </c>
      <c r="Z62" s="12" t="s">
        <v>60</v>
      </c>
      <c r="AA62" s="12"/>
      <c r="AB62" s="12"/>
      <c r="AC62" s="6"/>
      <c r="AH62" s="8"/>
    </row>
    <row r="63" spans="2:42" x14ac:dyDescent="0.25">
      <c r="B63" s="36"/>
      <c r="C63" s="37"/>
      <c r="E63" s="36"/>
      <c r="F63" s="37"/>
      <c r="H63" s="36"/>
      <c r="I63" s="37"/>
      <c r="K63" s="36" t="s">
        <v>16</v>
      </c>
      <c r="L63" s="37"/>
      <c r="M63" s="8" t="s">
        <v>16</v>
      </c>
      <c r="N63" s="8">
        <f>IF(K63=M63,1,0)</f>
        <v>1</v>
      </c>
      <c r="AH63" s="8"/>
      <c r="AI63" s="8"/>
      <c r="AJ63" s="8"/>
      <c r="AK63" s="8"/>
      <c r="AL63" s="8"/>
      <c r="AM63" s="8"/>
      <c r="AN63" s="8"/>
      <c r="AO63" s="8"/>
      <c r="AP63" s="8"/>
    </row>
    <row r="64" spans="2:42" x14ac:dyDescent="0.25">
      <c r="S64" s="31" t="s">
        <v>12</v>
      </c>
      <c r="T64" s="31"/>
      <c r="V64" s="31" t="s">
        <v>13</v>
      </c>
      <c r="W64" s="31"/>
      <c r="Y64" s="31" t="s">
        <v>14</v>
      </c>
      <c r="Z64" s="31"/>
      <c r="AB64" s="31" t="s">
        <v>15</v>
      </c>
      <c r="AC64" s="31"/>
      <c r="AH64" s="8"/>
      <c r="AI64" s="8"/>
      <c r="AJ64" s="8"/>
      <c r="AK64" s="8"/>
      <c r="AL64" s="8"/>
      <c r="AM64" s="8"/>
      <c r="AN64" s="8"/>
      <c r="AO64" s="8"/>
      <c r="AP64" s="8"/>
    </row>
    <row r="65" spans="2:42" x14ac:dyDescent="0.25">
      <c r="B65" s="38" t="s">
        <v>61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S65" s="36"/>
      <c r="T65" s="37"/>
      <c r="V65" s="36" t="s">
        <v>16</v>
      </c>
      <c r="W65" s="37"/>
      <c r="Y65" s="36"/>
      <c r="Z65" s="37"/>
      <c r="AB65" s="36"/>
      <c r="AC65" s="37"/>
      <c r="AD65" s="8" t="s">
        <v>16</v>
      </c>
      <c r="AE65" s="8">
        <f>IF(V65=AD65,1,0)</f>
        <v>1</v>
      </c>
      <c r="AH65" s="8"/>
      <c r="AI65" s="8"/>
      <c r="AJ65" s="8"/>
      <c r="AK65" s="8"/>
      <c r="AL65" s="8"/>
      <c r="AM65" s="8"/>
      <c r="AN65" s="8"/>
      <c r="AO65" s="8"/>
      <c r="AP65" s="8"/>
    </row>
    <row r="66" spans="2:42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2:42" ht="17.25" x14ac:dyDescent="0.25">
      <c r="B67" t="s">
        <v>33</v>
      </c>
      <c r="C67" s="29" t="s">
        <v>75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2:42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R68" t="s">
        <v>34</v>
      </c>
      <c r="S68" s="38" t="s">
        <v>32</v>
      </c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2:42" x14ac:dyDescent="0.25"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2:42" x14ac:dyDescent="0.25"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2" spans="2:42" x14ac:dyDescent="0.25">
      <c r="R72" s="2"/>
      <c r="S72" s="2">
        <v>1</v>
      </c>
      <c r="T72" s="2">
        <v>120</v>
      </c>
      <c r="U72" s="2"/>
    </row>
    <row r="73" spans="2:42" x14ac:dyDescent="0.25">
      <c r="R73" s="2"/>
      <c r="S73" s="2">
        <v>2</v>
      </c>
      <c r="T73" s="2">
        <v>60</v>
      </c>
      <c r="U73" s="2"/>
    </row>
    <row r="74" spans="2:42" ht="15" customHeight="1" x14ac:dyDescent="0.25">
      <c r="R74" s="2"/>
      <c r="S74" s="2">
        <v>3</v>
      </c>
      <c r="T74" s="2">
        <v>40</v>
      </c>
      <c r="U74" s="2"/>
    </row>
    <row r="75" spans="2:42" x14ac:dyDescent="0.25">
      <c r="R75" s="2"/>
      <c r="S75" s="2">
        <v>4</v>
      </c>
      <c r="T75" s="2">
        <v>30</v>
      </c>
      <c r="U75" s="2"/>
    </row>
    <row r="76" spans="2:42" x14ac:dyDescent="0.25">
      <c r="R76" s="2"/>
      <c r="S76" s="2"/>
      <c r="T76" s="2"/>
      <c r="U76" s="2"/>
    </row>
    <row r="78" spans="2:42" x14ac:dyDescent="0.25">
      <c r="C78" t="s">
        <v>63</v>
      </c>
      <c r="N78" s="12"/>
      <c r="O78" s="12"/>
    </row>
    <row r="79" spans="2:42" x14ac:dyDescent="0.25">
      <c r="C79" t="s">
        <v>8</v>
      </c>
      <c r="D79" s="31">
        <v>-1.3</v>
      </c>
      <c r="E79" s="31"/>
      <c r="I79" t="s">
        <v>9</v>
      </c>
      <c r="J79" s="30">
        <v>-0.3</v>
      </c>
      <c r="K79" s="30"/>
      <c r="M79" s="12"/>
    </row>
    <row r="80" spans="2:42" x14ac:dyDescent="0.25">
      <c r="C80" t="s">
        <v>10</v>
      </c>
      <c r="D80" s="31">
        <v>-1</v>
      </c>
      <c r="E80" s="31"/>
      <c r="I80" t="s">
        <v>11</v>
      </c>
      <c r="J80" s="30">
        <v>-1.83</v>
      </c>
      <c r="K80" s="30"/>
    </row>
    <row r="82" spans="2:31" x14ac:dyDescent="0.25">
      <c r="B82" s="31" t="s">
        <v>12</v>
      </c>
      <c r="C82" s="31"/>
      <c r="E82" s="31" t="s">
        <v>13</v>
      </c>
      <c r="F82" s="31"/>
      <c r="H82" s="31" t="s">
        <v>14</v>
      </c>
      <c r="I82" s="31"/>
      <c r="K82" s="31" t="s">
        <v>15</v>
      </c>
      <c r="L82" s="31"/>
    </row>
    <row r="83" spans="2:31" x14ac:dyDescent="0.25">
      <c r="B83" s="36"/>
      <c r="C83" s="37"/>
      <c r="E83" s="36"/>
      <c r="F83" s="37"/>
      <c r="H83" s="36" t="s">
        <v>16</v>
      </c>
      <c r="I83" s="37"/>
      <c r="K83" s="36"/>
      <c r="L83" s="37"/>
      <c r="M83" s="8" t="s">
        <v>16</v>
      </c>
      <c r="N83" s="8">
        <f>IF(H83=M83,1,0)</f>
        <v>1</v>
      </c>
    </row>
    <row r="84" spans="2:31" x14ac:dyDescent="0.25">
      <c r="S84" t="s">
        <v>8</v>
      </c>
      <c r="T84" s="12" t="s">
        <v>36</v>
      </c>
      <c r="U84" s="12"/>
      <c r="V84" s="12"/>
      <c r="W84" s="6"/>
      <c r="Y84" s="2" t="s">
        <v>9</v>
      </c>
      <c r="Z84" s="12" t="s">
        <v>37</v>
      </c>
      <c r="AA84" s="12"/>
      <c r="AB84" s="12"/>
      <c r="AC84" s="6"/>
    </row>
    <row r="85" spans="2:31" x14ac:dyDescent="0.25">
      <c r="S85" t="s">
        <v>10</v>
      </c>
      <c r="T85" s="12" t="s">
        <v>38</v>
      </c>
      <c r="U85" s="12"/>
      <c r="V85" s="12"/>
      <c r="W85" s="6"/>
      <c r="Y85" t="s">
        <v>11</v>
      </c>
      <c r="Z85" s="12" t="s">
        <v>39</v>
      </c>
      <c r="AA85" s="12"/>
      <c r="AB85" s="12"/>
      <c r="AC85" s="6"/>
    </row>
    <row r="86" spans="2:31" x14ac:dyDescent="0.25">
      <c r="B86" t="s">
        <v>35</v>
      </c>
      <c r="C86" t="s">
        <v>64</v>
      </c>
    </row>
    <row r="87" spans="2:31" x14ac:dyDescent="0.25">
      <c r="S87" s="31" t="s">
        <v>12</v>
      </c>
      <c r="T87" s="31"/>
      <c r="V87" s="31" t="s">
        <v>13</v>
      </c>
      <c r="W87" s="31"/>
      <c r="Y87" s="31" t="s">
        <v>14</v>
      </c>
      <c r="Z87" s="31"/>
      <c r="AB87" s="31" t="s">
        <v>15</v>
      </c>
      <c r="AC87" s="31"/>
    </row>
    <row r="88" spans="2:31" x14ac:dyDescent="0.25">
      <c r="B88" t="s">
        <v>8</v>
      </c>
      <c r="C88" s="31">
        <v>-6.47</v>
      </c>
      <c r="D88" s="31"/>
      <c r="E88" s="31"/>
      <c r="H88" t="s">
        <v>9</v>
      </c>
      <c r="I88" s="31">
        <v>-8.4700000000000006</v>
      </c>
      <c r="J88" s="31"/>
      <c r="K88" s="31"/>
      <c r="S88" s="36"/>
      <c r="T88" s="37"/>
      <c r="V88" s="36"/>
      <c r="W88" s="37"/>
      <c r="Y88" s="36" t="s">
        <v>44</v>
      </c>
      <c r="Z88" s="37"/>
      <c r="AB88" s="36"/>
      <c r="AC88" s="37"/>
      <c r="AD88" s="8" t="s">
        <v>16</v>
      </c>
      <c r="AE88" s="8">
        <f>IF(Y88=AD88,1,0)</f>
        <v>1</v>
      </c>
    </row>
    <row r="89" spans="2:31" x14ac:dyDescent="0.25">
      <c r="B89" t="s">
        <v>10</v>
      </c>
      <c r="C89" s="31">
        <v>-8.81</v>
      </c>
      <c r="D89" s="31"/>
      <c r="E89" s="31"/>
      <c r="H89" t="s">
        <v>11</v>
      </c>
      <c r="I89" s="31">
        <v>-9.81</v>
      </c>
      <c r="J89" s="31"/>
      <c r="K89" s="31"/>
    </row>
    <row r="91" spans="2:31" x14ac:dyDescent="0.25">
      <c r="B91" s="31" t="s">
        <v>12</v>
      </c>
      <c r="C91" s="31"/>
      <c r="E91" s="31" t="s">
        <v>13</v>
      </c>
      <c r="F91" s="31"/>
      <c r="H91" s="31" t="s">
        <v>14</v>
      </c>
      <c r="I91" s="31"/>
      <c r="K91" s="31" t="s">
        <v>15</v>
      </c>
      <c r="L91" s="31"/>
    </row>
    <row r="92" spans="2:31" x14ac:dyDescent="0.25">
      <c r="B92" s="46"/>
      <c r="C92" s="47"/>
      <c r="D92" s="15"/>
      <c r="E92" s="46" t="s">
        <v>44</v>
      </c>
      <c r="F92" s="47"/>
      <c r="G92" s="15"/>
      <c r="H92" s="46"/>
      <c r="I92" s="47"/>
      <c r="J92" s="15"/>
      <c r="K92" s="46"/>
      <c r="L92" s="47"/>
      <c r="M92" s="8" t="s">
        <v>16</v>
      </c>
      <c r="N92" s="8">
        <f>IF(E92=M92,1,0)</f>
        <v>1</v>
      </c>
      <c r="X92" s="15" t="s">
        <v>40</v>
      </c>
      <c r="Y92" s="15"/>
      <c r="Z92" s="39">
        <f>AC92/2</f>
        <v>5</v>
      </c>
      <c r="AA92" s="39"/>
      <c r="AB92" s="15"/>
      <c r="AC92" s="45">
        <f>AE88+N92+N83+AE65+AE46+P46+AF36+P25+AF14+N63</f>
        <v>10</v>
      </c>
      <c r="AD92" s="45"/>
      <c r="AE92" s="15"/>
    </row>
  </sheetData>
  <mergeCells count="130">
    <mergeCell ref="C4:P6"/>
    <mergeCell ref="T4:AF9"/>
    <mergeCell ref="K10:N10"/>
    <mergeCell ref="K11:N11"/>
    <mergeCell ref="K12:N12"/>
    <mergeCell ref="T13:U13"/>
    <mergeCell ref="W13:X13"/>
    <mergeCell ref="Z13:AA13"/>
    <mergeCell ref="AC13:AD13"/>
    <mergeCell ref="C21:D21"/>
    <mergeCell ref="C22:D22"/>
    <mergeCell ref="S22:AE25"/>
    <mergeCell ref="D24:E24"/>
    <mergeCell ref="G24:H24"/>
    <mergeCell ref="J24:K24"/>
    <mergeCell ref="M24:N24"/>
    <mergeCell ref="T14:U14"/>
    <mergeCell ref="W14:X14"/>
    <mergeCell ref="Z14:AA14"/>
    <mergeCell ref="AC14:AD14"/>
    <mergeCell ref="C19:D19"/>
    <mergeCell ref="S19:AE20"/>
    <mergeCell ref="C20:D20"/>
    <mergeCell ref="C27:P31"/>
    <mergeCell ref="V27:X27"/>
    <mergeCell ref="Y27:Y28"/>
    <mergeCell ref="AA27:AA28"/>
    <mergeCell ref="AB27:AC27"/>
    <mergeCell ref="AD27:AD28"/>
    <mergeCell ref="AB28:AC28"/>
    <mergeCell ref="AL24:AM24"/>
    <mergeCell ref="AP24:AQ24"/>
    <mergeCell ref="D25:E25"/>
    <mergeCell ref="G25:H25"/>
    <mergeCell ref="J25:K25"/>
    <mergeCell ref="M25:N25"/>
    <mergeCell ref="T35:U35"/>
    <mergeCell ref="W35:X35"/>
    <mergeCell ref="Z35:AA35"/>
    <mergeCell ref="AC35:AD35"/>
    <mergeCell ref="T36:U36"/>
    <mergeCell ref="W36:X36"/>
    <mergeCell ref="Z36:AA36"/>
    <mergeCell ref="AC36:AD36"/>
    <mergeCell ref="AL29:AN29"/>
    <mergeCell ref="AL30:AN30"/>
    <mergeCell ref="T32:W32"/>
    <mergeCell ref="Z32:AC32"/>
    <mergeCell ref="AL32:AN32"/>
    <mergeCell ref="T33:W33"/>
    <mergeCell ref="Z33:AC33"/>
    <mergeCell ref="T40:V40"/>
    <mergeCell ref="Z40:AB40"/>
    <mergeCell ref="T41:V41"/>
    <mergeCell ref="Z41:AB41"/>
    <mergeCell ref="D45:E45"/>
    <mergeCell ref="G45:H45"/>
    <mergeCell ref="J45:K45"/>
    <mergeCell ref="M45:N45"/>
    <mergeCell ref="S45:T45"/>
    <mergeCell ref="V45:W45"/>
    <mergeCell ref="S48:AE50"/>
    <mergeCell ref="D59:E59"/>
    <mergeCell ref="J59:K59"/>
    <mergeCell ref="D60:E60"/>
    <mergeCell ref="J60:K60"/>
    <mergeCell ref="Y45:Z45"/>
    <mergeCell ref="AB45:AC45"/>
    <mergeCell ref="D46:E46"/>
    <mergeCell ref="G46:H46"/>
    <mergeCell ref="J46:K46"/>
    <mergeCell ref="M46:N46"/>
    <mergeCell ref="S46:T46"/>
    <mergeCell ref="V46:W46"/>
    <mergeCell ref="Y46:Z46"/>
    <mergeCell ref="AB46:AC46"/>
    <mergeCell ref="B62:C62"/>
    <mergeCell ref="E62:F62"/>
    <mergeCell ref="H62:I62"/>
    <mergeCell ref="K62:L62"/>
    <mergeCell ref="B63:C63"/>
    <mergeCell ref="E63:F63"/>
    <mergeCell ref="H63:I63"/>
    <mergeCell ref="K63:L63"/>
    <mergeCell ref="C48:O48"/>
    <mergeCell ref="S68:AE70"/>
    <mergeCell ref="D79:E79"/>
    <mergeCell ref="J79:K79"/>
    <mergeCell ref="D80:E80"/>
    <mergeCell ref="J80:K80"/>
    <mergeCell ref="S64:T64"/>
    <mergeCell ref="V64:W64"/>
    <mergeCell ref="Y64:Z64"/>
    <mergeCell ref="AB64:AC64"/>
    <mergeCell ref="B65:O66"/>
    <mergeCell ref="S65:T65"/>
    <mergeCell ref="V65:W65"/>
    <mergeCell ref="Y65:Z65"/>
    <mergeCell ref="AB65:AC65"/>
    <mergeCell ref="B82:C82"/>
    <mergeCell ref="E82:F82"/>
    <mergeCell ref="H82:I82"/>
    <mergeCell ref="K82:L82"/>
    <mergeCell ref="B83:C83"/>
    <mergeCell ref="E83:F83"/>
    <mergeCell ref="H83:I83"/>
    <mergeCell ref="K83:L83"/>
    <mergeCell ref="C67:O67"/>
    <mergeCell ref="S87:T87"/>
    <mergeCell ref="V87:W87"/>
    <mergeCell ref="Y87:Z87"/>
    <mergeCell ref="AB87:AC87"/>
    <mergeCell ref="C88:E88"/>
    <mergeCell ref="I88:K88"/>
    <mergeCell ref="S88:T88"/>
    <mergeCell ref="V88:W88"/>
    <mergeCell ref="Y88:Z88"/>
    <mergeCell ref="AB88:AC88"/>
    <mergeCell ref="B92:C92"/>
    <mergeCell ref="E92:F92"/>
    <mergeCell ref="H92:I92"/>
    <mergeCell ref="K92:L92"/>
    <mergeCell ref="Z92:AA92"/>
    <mergeCell ref="AC92:AD92"/>
    <mergeCell ref="C89:E89"/>
    <mergeCell ref="I89:K89"/>
    <mergeCell ref="B91:C91"/>
    <mergeCell ref="E91:F91"/>
    <mergeCell ref="H91:I91"/>
    <mergeCell ref="K91:L91"/>
  </mergeCells>
  <hyperlinks>
    <hyperlink ref="C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LICURA1</vt:lpstr>
      <vt:lpstr>LICURA2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2020-06-22T01:18:34Z</cp:lastPrinted>
  <dcterms:created xsi:type="dcterms:W3CDTF">2020-04-01T20:41:01Z</dcterms:created>
  <dcterms:modified xsi:type="dcterms:W3CDTF">2020-06-22T01:19:06Z</dcterms:modified>
</cp:coreProperties>
</file>