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ORIGINALES QUEDATE EN CASA\10° 2P\SEMANA 02\"/>
    </mc:Choice>
  </mc:AlternateContent>
  <bookViews>
    <workbookView xWindow="0" yWindow="0" windowWidth="20490" windowHeight="7755"/>
  </bookViews>
  <sheets>
    <sheet name="X Sen" sheetId="1" r:id="rId1"/>
    <sheet name="X COS" sheetId="2" r:id="rId2"/>
    <sheet name="X Tan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76" i="1" l="1"/>
  <c r="S20" i="3" l="1"/>
  <c r="Q20" i="3"/>
  <c r="S19" i="3"/>
  <c r="Q19" i="3"/>
  <c r="S16" i="3"/>
  <c r="S15" i="3"/>
  <c r="Q15" i="3"/>
  <c r="Q16" i="3" s="1"/>
  <c r="S13" i="3"/>
  <c r="Q13" i="3"/>
  <c r="S12" i="3"/>
  <c r="Q12" i="3"/>
  <c r="Q17" i="3"/>
  <c r="S17" i="3"/>
  <c r="S18" i="3"/>
  <c r="X104" i="3"/>
  <c r="V104" i="3"/>
  <c r="X94" i="3"/>
  <c r="V94" i="3"/>
  <c r="X84" i="3"/>
  <c r="V84" i="3"/>
  <c r="X74" i="3"/>
  <c r="V74" i="3"/>
  <c r="X64" i="3"/>
  <c r="V64" i="3"/>
  <c r="X55" i="3"/>
  <c r="V55" i="3"/>
  <c r="S14" i="3"/>
  <c r="S21" i="3" l="1"/>
  <c r="AD5" i="3" s="1"/>
  <c r="X105" i="3"/>
  <c r="AF5" i="3" s="1"/>
  <c r="AH5" i="3" l="1"/>
  <c r="Z5" i="3" s="1"/>
  <c r="X87" i="2"/>
  <c r="V87" i="2"/>
  <c r="X77" i="2"/>
  <c r="V77" i="2"/>
  <c r="X70" i="2"/>
  <c r="V70" i="2"/>
  <c r="X63" i="2"/>
  <c r="V63" i="2"/>
  <c r="X56" i="2"/>
  <c r="V56" i="2"/>
  <c r="X49" i="2"/>
  <c r="V49" i="2"/>
  <c r="S18" i="2"/>
  <c r="S17" i="2"/>
  <c r="S16" i="2"/>
  <c r="S15" i="2"/>
  <c r="S14" i="2"/>
  <c r="Q14" i="2"/>
  <c r="Q15" i="2" s="1"/>
  <c r="Q16" i="2" s="1"/>
  <c r="Q17" i="2" s="1"/>
  <c r="Q18" i="2" s="1"/>
  <c r="K37" i="1"/>
  <c r="K35" i="1"/>
  <c r="K36" i="1"/>
  <c r="K38" i="1"/>
  <c r="K34" i="1"/>
  <c r="X162" i="1"/>
  <c r="X152" i="1"/>
  <c r="X144" i="1"/>
  <c r="X136" i="1"/>
  <c r="X128" i="1"/>
  <c r="X121" i="1"/>
  <c r="AB7" i="2"/>
  <c r="U7" i="2"/>
  <c r="N7" i="2"/>
  <c r="V162" i="1"/>
  <c r="V152" i="1"/>
  <c r="V121" i="1"/>
  <c r="V128" i="1"/>
  <c r="V136" i="1"/>
  <c r="V144" i="1"/>
  <c r="R87" i="1"/>
  <c r="R90" i="1" s="1"/>
  <c r="AG70" i="1" s="1"/>
  <c r="X82" i="1"/>
  <c r="X85" i="1" s="1"/>
  <c r="V87" i="1" s="1"/>
  <c r="S82" i="1"/>
  <c r="O82" i="1"/>
  <c r="H82" i="1"/>
  <c r="H83" i="1" s="1"/>
  <c r="H84" i="1" s="1"/>
  <c r="H85" i="1" s="1"/>
  <c r="H86" i="1" s="1"/>
  <c r="T72" i="1"/>
  <c r="Q72" i="1"/>
  <c r="AG69" i="1"/>
  <c r="AJ43" i="1"/>
  <c r="AC43" i="1"/>
  <c r="V43" i="1"/>
  <c r="I34" i="1"/>
  <c r="I35" i="1" s="1"/>
  <c r="I36" i="1" s="1"/>
  <c r="I37" i="1" s="1"/>
  <c r="I38" i="1" s="1"/>
  <c r="X88" i="2" l="1"/>
  <c r="AD3" i="2" s="1"/>
  <c r="K39" i="1"/>
  <c r="AB3" i="1" s="1"/>
  <c r="X163" i="1"/>
  <c r="AD3" i="1" s="1"/>
  <c r="S19" i="2"/>
  <c r="AB3" i="2" s="1"/>
  <c r="Q75" i="1"/>
  <c r="AJ69" i="1"/>
  <c r="AF3" i="2" l="1"/>
  <c r="X3" i="2" s="1"/>
  <c r="AF3" i="1"/>
  <c r="U3" i="1" s="1"/>
</calcChain>
</file>

<file path=xl/sharedStrings.xml><?xml version="1.0" encoding="utf-8"?>
<sst xmlns="http://schemas.openxmlformats.org/spreadsheetml/2006/main" count="350" uniqueCount="89">
  <si>
    <t>INSTITUCIÓN EDUCATIVA INEM JORGE ISAACS</t>
  </si>
  <si>
    <t>Docente: FERNANDO BASTIDAS PARRA</t>
  </si>
  <si>
    <t>Grado:</t>
  </si>
  <si>
    <t>10°</t>
  </si>
  <si>
    <t>Materia:</t>
  </si>
  <si>
    <t>Trigonometría</t>
  </si>
  <si>
    <t>Tema:</t>
  </si>
  <si>
    <t>Funciones  Trigonométricas</t>
  </si>
  <si>
    <t>Estudiante:</t>
  </si>
  <si>
    <t>Seno de una Función:</t>
  </si>
  <si>
    <t>Círculo Unitario</t>
  </si>
  <si>
    <t xml:space="preserve">Complete en el Círculo Unitario y las coordenadas de cada punto. </t>
  </si>
  <si>
    <t>Complete el cuadro</t>
  </si>
  <si>
    <t>(x,y)</t>
  </si>
  <si>
    <t>α</t>
  </si>
  <si>
    <r>
      <t>Sen</t>
    </r>
    <r>
      <rPr>
        <sz val="11"/>
        <color rgb="FFFF0000"/>
        <rFont val="Arial"/>
        <family val="2"/>
      </rPr>
      <t>α</t>
    </r>
  </si>
  <si>
    <t>¡Bien!</t>
  </si>
  <si>
    <t>(0,1)</t>
  </si>
  <si>
    <t>0°</t>
  </si>
  <si>
    <t>90°</t>
  </si>
  <si>
    <t>C</t>
  </si>
  <si>
    <r>
      <t>sen(</t>
    </r>
    <r>
      <rPr>
        <sz val="9"/>
        <color rgb="FFFF0000"/>
        <rFont val="Calibri"/>
        <family val="2"/>
      </rPr>
      <t>α</t>
    </r>
    <r>
      <rPr>
        <i/>
        <sz val="9"/>
        <rFont val="Calibri"/>
        <family val="2"/>
        <scheme val="minor"/>
      </rPr>
      <t>)</t>
    </r>
  </si>
  <si>
    <t>=</t>
  </si>
  <si>
    <t>180°</t>
  </si>
  <si>
    <t>270°</t>
  </si>
  <si>
    <t>b</t>
  </si>
  <si>
    <t>360°</t>
  </si>
  <si>
    <t>y</t>
  </si>
  <si>
    <t>r</t>
  </si>
  <si>
    <t>(-1,0)</t>
  </si>
  <si>
    <t>(1,0)</t>
  </si>
  <si>
    <t>A</t>
  </si>
  <si>
    <t>x</t>
  </si>
  <si>
    <t>B</t>
  </si>
  <si>
    <t>Cateto opuesto</t>
  </si>
  <si>
    <t>Hipotenusa</t>
  </si>
  <si>
    <t>(0,-1)</t>
  </si>
  <si>
    <r>
      <t xml:space="preserve">Hallar el valor del ángulo </t>
    </r>
    <r>
      <rPr>
        <sz val="9"/>
        <color rgb="FFFF0000"/>
        <rFont val="Arial"/>
        <family val="2"/>
      </rPr>
      <t>α</t>
    </r>
    <r>
      <rPr>
        <sz val="9"/>
        <rFont val="Arial"/>
        <family val="2"/>
      </rPr>
      <t xml:space="preserve"> usando la función seno.</t>
    </r>
  </si>
  <si>
    <t>X</t>
  </si>
  <si>
    <t>Aproximaciones:</t>
  </si>
  <si>
    <t>1.</t>
  </si>
  <si>
    <t>Usamos la fórmula del teorema de pitágoras.</t>
  </si>
  <si>
    <t>+</t>
  </si>
  <si>
    <t>Con calculadora</t>
  </si>
  <si>
    <t xml:space="preserve">Hallamos el valor de x. </t>
  </si>
  <si>
    <t>Inv sen 0,6</t>
  </si>
  <si>
    <t>36.86°</t>
  </si>
  <si>
    <t>Teorema de Pitágoras</t>
  </si>
  <si>
    <r>
      <t>c</t>
    </r>
    <r>
      <rPr>
        <b/>
        <vertAlign val="subscript"/>
        <sz val="8"/>
        <rFont val="Calibri"/>
        <family val="2"/>
        <scheme val="minor"/>
      </rPr>
      <t>1</t>
    </r>
    <r>
      <rPr>
        <b/>
        <vertAlign val="superscript"/>
        <sz val="8"/>
        <rFont val="Calibri"/>
        <family val="2"/>
        <scheme val="minor"/>
      </rPr>
      <t>2</t>
    </r>
  </si>
  <si>
    <t>Luego aplicamos la fórmula del seno.</t>
  </si>
  <si>
    <t>2.</t>
  </si>
  <si>
    <t>Descomponemos el 32:</t>
  </si>
  <si>
    <t>5.</t>
  </si>
  <si>
    <t>°</t>
  </si>
  <si>
    <t>Ejemplos</t>
  </si>
  <si>
    <t xml:space="preserve">Dibuje un Círculo Unitario con las coordenadas de cada punto en los ejes X y Y. </t>
  </si>
  <si>
    <t>Dibuje un triángulo y defina en el la función coseno.</t>
  </si>
  <si>
    <t xml:space="preserve">3. </t>
  </si>
  <si>
    <t xml:space="preserve">Complete la tabla </t>
  </si>
  <si>
    <t>Cosα</t>
  </si>
  <si>
    <t xml:space="preserve">4. </t>
  </si>
  <si>
    <t>Realice la gráfica de la función seno con la tabla del punto 3.</t>
  </si>
  <si>
    <t xml:space="preserve">Resuelva aplicando el teorema de pitágoras,  descomposición de factores primos y el seno de la función para encontrar el ángulo. </t>
  </si>
  <si>
    <t>resuelva en su cuaderno y luego complete aquí.</t>
  </si>
  <si>
    <t>Encontrar el valor del ángulo usando el  coseno.</t>
  </si>
  <si>
    <r>
      <t xml:space="preserve">Hallar el valor del ángulo </t>
    </r>
    <r>
      <rPr>
        <b/>
        <sz val="11"/>
        <color rgb="FFFF0000"/>
        <rFont val="Arial"/>
        <family val="2"/>
      </rPr>
      <t>α</t>
    </r>
    <r>
      <rPr>
        <b/>
        <sz val="11"/>
        <rFont val="Arial"/>
        <family val="2"/>
      </rPr>
      <t xml:space="preserve"> usando la función Coseno.</t>
    </r>
  </si>
  <si>
    <r>
      <t xml:space="preserve">Hallar el valor del ángulo </t>
    </r>
    <r>
      <rPr>
        <b/>
        <sz val="11"/>
        <color rgb="FFFF0000"/>
        <rFont val="Arial"/>
        <family val="2"/>
      </rPr>
      <t>α</t>
    </r>
    <r>
      <rPr>
        <b/>
        <sz val="11"/>
        <rFont val="Arial"/>
        <family val="2"/>
      </rPr>
      <t xml:space="preserve"> usando la función Seno.</t>
    </r>
  </si>
  <si>
    <t>Nota:</t>
  </si>
  <si>
    <t>Encontrar el valor del ángulo usando el  Seno.</t>
  </si>
  <si>
    <t>Resuelva en su cuaderno y luego complete aquí.</t>
  </si>
  <si>
    <t>45°</t>
  </si>
  <si>
    <t>135°</t>
  </si>
  <si>
    <t>225°</t>
  </si>
  <si>
    <t>315°</t>
  </si>
  <si>
    <t>Tanα</t>
  </si>
  <si>
    <t>Dibuje un triángulo y defina en el la función Tangente.</t>
  </si>
  <si>
    <t>Resuelva después de ver el vídeo.</t>
  </si>
  <si>
    <r>
      <t xml:space="preserve">Hallar el valor del ángulo </t>
    </r>
    <r>
      <rPr>
        <b/>
        <sz val="11"/>
        <color rgb="FFFF0000"/>
        <rFont val="Arial"/>
        <family val="2"/>
      </rPr>
      <t>α</t>
    </r>
    <r>
      <rPr>
        <b/>
        <sz val="11"/>
        <rFont val="Arial"/>
        <family val="2"/>
      </rPr>
      <t xml:space="preserve"> usando la función Tangente.</t>
    </r>
  </si>
  <si>
    <t>∞</t>
  </si>
  <si>
    <r>
      <t> </t>
    </r>
    <r>
      <rPr>
        <u/>
        <sz val="11"/>
        <color rgb="FFFF0000"/>
        <rFont val="Calibri"/>
        <family val="2"/>
        <scheme val="minor"/>
      </rPr>
      <t>https://youtu.be/0nBJrsY3Kig</t>
    </r>
  </si>
  <si>
    <t>https://youtu.be/Kr-CVsiVoVc</t>
  </si>
  <si>
    <t>https://www.youtube.com/watch?v=gkSWJZazVws&amp;feature=youtu.be</t>
  </si>
  <si>
    <t>Seno: https://www.youtube.com/watch?v=fRSqWR9XUdA&amp;feature=youtu.be</t>
  </si>
  <si>
    <r>
      <t>Coseno: </t>
    </r>
    <r>
      <rPr>
        <u/>
        <sz val="11"/>
        <color rgb="FFFF0000"/>
        <rFont val="Calibri"/>
        <family val="2"/>
        <scheme val="minor"/>
      </rPr>
      <t>https://www.youtube.com/watch?v=BH71IHUdF0M&amp;feature=youtu.be</t>
    </r>
  </si>
  <si>
    <t>Coseno de una Función:</t>
  </si>
  <si>
    <t>Tangente de una Función:</t>
  </si>
  <si>
    <r>
      <t xml:space="preserve">El seno de un ángulo </t>
    </r>
    <r>
      <rPr>
        <sz val="10"/>
        <color rgb="FFFF0000"/>
        <rFont val="Calibri"/>
        <family val="2"/>
        <scheme val="minor"/>
      </rPr>
      <t>α</t>
    </r>
    <r>
      <rPr>
        <sz val="10"/>
        <rFont val="Calibri"/>
        <family val="2"/>
        <scheme val="minor"/>
      </rPr>
      <t xml:space="preserve"> en un Triángulo Rectángulo está definido por la razón entre el cateto opuesto al ángulo </t>
    </r>
    <r>
      <rPr>
        <sz val="10"/>
        <color rgb="FFFF0000"/>
        <rFont val="Calibri"/>
        <family val="2"/>
        <scheme val="minor"/>
      </rPr>
      <t>α</t>
    </r>
    <r>
      <rPr>
        <sz val="10"/>
        <rFont val="Calibri"/>
        <family val="2"/>
        <scheme val="minor"/>
      </rPr>
      <t xml:space="preserve"> y la hipotenusa.</t>
    </r>
  </si>
  <si>
    <t>Haga la gráfica de la función Seno en su cuaderno.</t>
  </si>
  <si>
    <t>Inv sen 0,71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</si>
</sst>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9"/>
      <color theme="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Calibri"/>
      <family val="2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9"/>
      <name val="Times New Roman"/>
      <family val="1"/>
    </font>
    <font>
      <b/>
      <sz val="8"/>
      <name val="Calibri"/>
      <family val="2"/>
      <scheme val="minor"/>
    </font>
    <font>
      <b/>
      <sz val="11"/>
      <name val="Arial"/>
      <family val="2"/>
    </font>
    <font>
      <b/>
      <vertAlign val="subscript"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sz val="10"/>
      <color rgb="FF0070C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b/>
      <sz val="12"/>
      <color rgb="FFFF0000"/>
      <name val="Arial"/>
      <family val="2"/>
    </font>
    <font>
      <sz val="14"/>
      <color theme="0"/>
      <name val="Calibri"/>
      <family val="2"/>
    </font>
    <font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4">
    <xf numFmtId="0" fontId="0" fillId="0" borderId="0" xfId="0"/>
    <xf numFmtId="0" fontId="2" fillId="0" borderId="0" xfId="1" applyFont="1"/>
    <xf numFmtId="0" fontId="3" fillId="0" borderId="0" xfId="1" applyFont="1" applyAlignment="1"/>
    <xf numFmtId="0" fontId="3" fillId="2" borderId="0" xfId="1" applyFont="1" applyFill="1" applyAlignment="1"/>
    <xf numFmtId="0" fontId="1" fillId="0" borderId="0" xfId="1"/>
    <xf numFmtId="0" fontId="3" fillId="0" borderId="1" xfId="1" applyFont="1" applyBorder="1" applyAlignment="1"/>
    <xf numFmtId="0" fontId="3" fillId="0" borderId="0" xfId="1" applyFont="1"/>
    <xf numFmtId="0" fontId="3" fillId="0" borderId="0" xfId="1" applyFont="1" applyAlignment="1">
      <alignment horizontal="left" vertical="center"/>
    </xf>
    <xf numFmtId="0" fontId="3" fillId="0" borderId="0" xfId="1" applyFont="1" applyBorder="1"/>
    <xf numFmtId="0" fontId="1" fillId="0" borderId="0" xfId="1" applyAlignment="1"/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Font="1"/>
    <xf numFmtId="0" fontId="3" fillId="0" borderId="0" xfId="1" applyFont="1" applyAlignment="1">
      <alignment horizontal="center" vertical="center"/>
    </xf>
    <xf numFmtId="49" fontId="6" fillId="0" borderId="0" xfId="1" applyNumberFormat="1" applyFont="1"/>
    <xf numFmtId="0" fontId="10" fillId="0" borderId="0" xfId="1" applyFont="1"/>
    <xf numFmtId="49" fontId="11" fillId="0" borderId="0" xfId="1" applyNumberFormat="1" applyFont="1" applyAlignment="1"/>
    <xf numFmtId="0" fontId="12" fillId="0" borderId="0" xfId="1" applyFont="1"/>
    <xf numFmtId="0" fontId="14" fillId="0" borderId="0" xfId="1" applyFont="1"/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3" fillId="0" borderId="3" xfId="1" applyFont="1" applyBorder="1"/>
    <xf numFmtId="49" fontId="11" fillId="0" borderId="0" xfId="1" applyNumberFormat="1" applyFont="1"/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right" vertical="center"/>
    </xf>
    <xf numFmtId="0" fontId="3" fillId="0" borderId="4" xfId="1" applyFont="1" applyBorder="1" applyAlignment="1"/>
    <xf numFmtId="0" fontId="3" fillId="0" borderId="4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9" fillId="0" borderId="0" xfId="1" applyFont="1"/>
    <xf numFmtId="0" fontId="19" fillId="0" borderId="0" xfId="1" applyFont="1" applyBorder="1" applyAlignment="1">
      <alignment horizontal="center"/>
    </xf>
    <xf numFmtId="0" fontId="1" fillId="0" borderId="0" xfId="1" applyBorder="1"/>
    <xf numFmtId="0" fontId="20" fillId="0" borderId="0" xfId="1" applyFont="1"/>
    <xf numFmtId="0" fontId="1" fillId="0" borderId="0" xfId="1" applyAlignment="1">
      <alignment horizontal="right"/>
    </xf>
    <xf numFmtId="0" fontId="1" fillId="0" borderId="0" xfId="1" applyAlignment="1">
      <alignment horizontal="center" vertical="center"/>
    </xf>
    <xf numFmtId="0" fontId="22" fillId="0" borderId="0" xfId="1" applyFont="1"/>
    <xf numFmtId="0" fontId="8" fillId="0" borderId="0" xfId="1" applyFont="1" applyAlignment="1"/>
    <xf numFmtId="0" fontId="22" fillId="0" borderId="5" xfId="1" applyFont="1" applyBorder="1"/>
    <xf numFmtId="0" fontId="20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2" fillId="0" borderId="2" xfId="1" applyFont="1" applyBorder="1"/>
    <xf numFmtId="0" fontId="22" fillId="0" borderId="1" xfId="1" applyFont="1" applyBorder="1"/>
    <xf numFmtId="0" fontId="7" fillId="0" borderId="0" xfId="1" applyFont="1" applyBorder="1" applyAlignment="1">
      <alignment vertical="center"/>
    </xf>
    <xf numFmtId="0" fontId="19" fillId="0" borderId="0" xfId="1" applyFont="1" applyBorder="1" applyAlignment="1"/>
    <xf numFmtId="0" fontId="17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6" fillId="0" borderId="0" xfId="1" applyFont="1" applyBorder="1" applyAlignment="1"/>
    <xf numFmtId="0" fontId="5" fillId="0" borderId="0" xfId="1" applyFont="1" applyBorder="1"/>
    <xf numFmtId="0" fontId="1" fillId="0" borderId="0" xfId="1" applyAlignment="1">
      <alignment vertical="center"/>
    </xf>
    <xf numFmtId="12" fontId="1" fillId="0" borderId="0" xfId="1" applyNumberFormat="1" applyAlignment="1">
      <alignment horizontal="center"/>
    </xf>
    <xf numFmtId="0" fontId="23" fillId="0" borderId="4" xfId="1" applyFont="1" applyBorder="1" applyAlignment="1">
      <alignment horizontal="center" vertical="center"/>
    </xf>
    <xf numFmtId="0" fontId="1" fillId="0" borderId="4" xfId="1" applyBorder="1"/>
    <xf numFmtId="0" fontId="23" fillId="0" borderId="4" xfId="1" applyFont="1" applyBorder="1" applyAlignment="1">
      <alignment horizontal="left" vertical="center"/>
    </xf>
    <xf numFmtId="0" fontId="1" fillId="0" borderId="5" xfId="1" applyBorder="1" applyAlignment="1">
      <alignment horizontal="right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6" fillId="0" borderId="7" xfId="1" applyFont="1" applyBorder="1"/>
    <xf numFmtId="0" fontId="13" fillId="0" borderId="0" xfId="1" applyFont="1"/>
    <xf numFmtId="0" fontId="27" fillId="0" borderId="0" xfId="1" applyFont="1"/>
    <xf numFmtId="0" fontId="22" fillId="0" borderId="0" xfId="1" applyFont="1" applyBorder="1" applyAlignment="1">
      <alignment horizontal="center"/>
    </xf>
    <xf numFmtId="0" fontId="22" fillId="0" borderId="0" xfId="1" applyFont="1" applyBorder="1"/>
    <xf numFmtId="0" fontId="6" fillId="0" borderId="0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4" fillId="0" borderId="0" xfId="1" applyFont="1"/>
    <xf numFmtId="0" fontId="29" fillId="0" borderId="0" xfId="1" applyFont="1" applyAlignment="1">
      <alignment horizontal="center"/>
    </xf>
    <xf numFmtId="0" fontId="30" fillId="0" borderId="0" xfId="1" applyFont="1"/>
    <xf numFmtId="0" fontId="3" fillId="0" borderId="0" xfId="1" applyFont="1" applyBorder="1" applyAlignment="1">
      <alignment horizontal="center"/>
    </xf>
    <xf numFmtId="0" fontId="31" fillId="0" borderId="0" xfId="1" applyFont="1"/>
    <xf numFmtId="0" fontId="30" fillId="0" borderId="0" xfId="1" applyFont="1" applyBorder="1" applyAlignment="1">
      <alignment horizontal="center"/>
    </xf>
    <xf numFmtId="0" fontId="30" fillId="0" borderId="0" xfId="1" applyFont="1" applyBorder="1"/>
    <xf numFmtId="0" fontId="30" fillId="0" borderId="0" xfId="1" applyFont="1" applyAlignment="1">
      <alignment vertical="center"/>
    </xf>
    <xf numFmtId="0" fontId="32" fillId="0" borderId="0" xfId="1" applyFont="1"/>
    <xf numFmtId="0" fontId="3" fillId="0" borderId="2" xfId="1" applyFont="1" applyBorder="1" applyAlignment="1" applyProtection="1">
      <protection locked="0"/>
    </xf>
    <xf numFmtId="0" fontId="4" fillId="0" borderId="2" xfId="1" applyFont="1" applyBorder="1" applyAlignment="1" applyProtection="1">
      <protection locked="0"/>
    </xf>
    <xf numFmtId="0" fontId="19" fillId="0" borderId="0" xfId="1" applyFont="1" applyBorder="1" applyAlignment="1">
      <alignment horizontal="center" vertical="center"/>
    </xf>
    <xf numFmtId="0" fontId="1" fillId="0" borderId="0" xfId="1" applyBorder="1" applyAlignment="1"/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33" fillId="0" borderId="0" xfId="1" applyFont="1" applyBorder="1" applyAlignment="1">
      <alignment vertical="center"/>
    </xf>
    <xf numFmtId="0" fontId="6" fillId="0" borderId="0" xfId="1" applyFont="1" applyBorder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1" fillId="0" borderId="0" xfId="1" applyFont="1" applyBorder="1"/>
    <xf numFmtId="0" fontId="1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22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left"/>
    </xf>
    <xf numFmtId="0" fontId="4" fillId="0" borderId="0" xfId="1" applyFont="1"/>
    <xf numFmtId="0" fontId="14" fillId="0" borderId="0" xfId="1" applyFont="1" applyBorder="1" applyAlignment="1">
      <alignment vertical="center"/>
    </xf>
    <xf numFmtId="0" fontId="10" fillId="0" borderId="0" xfId="1" applyFont="1" applyBorder="1"/>
    <xf numFmtId="49" fontId="1" fillId="0" borderId="0" xfId="1" applyNumberFormat="1" applyFont="1"/>
    <xf numFmtId="49" fontId="8" fillId="0" borderId="0" xfId="1" applyNumberFormat="1" applyFont="1"/>
    <xf numFmtId="0" fontId="34" fillId="0" borderId="0" xfId="1" applyFont="1"/>
    <xf numFmtId="0" fontId="20" fillId="0" borderId="0" xfId="1" applyFont="1" applyBorder="1"/>
    <xf numFmtId="0" fontId="14" fillId="0" borderId="0" xfId="1" applyFont="1" applyAlignment="1"/>
    <xf numFmtId="0" fontId="10" fillId="3" borderId="0" xfId="1" applyFont="1" applyFill="1"/>
    <xf numFmtId="0" fontId="34" fillId="3" borderId="0" xfId="1" applyFont="1" applyFill="1"/>
    <xf numFmtId="0" fontId="14" fillId="0" borderId="0" xfId="1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9" fillId="0" borderId="0" xfId="0" applyFont="1"/>
    <xf numFmtId="0" fontId="40" fillId="0" borderId="0" xfId="0" applyFont="1"/>
    <xf numFmtId="0" fontId="41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7" fillId="0" borderId="0" xfId="1" applyFont="1"/>
    <xf numFmtId="0" fontId="17" fillId="0" borderId="0" xfId="1" applyFont="1" applyBorder="1"/>
    <xf numFmtId="0" fontId="17" fillId="0" borderId="0" xfId="1" applyFont="1" applyAlignment="1">
      <alignment horizontal="left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0" fillId="2" borderId="0" xfId="1" applyFont="1" applyFill="1"/>
    <xf numFmtId="0" fontId="34" fillId="0" borderId="0" xfId="1" applyFont="1" applyAlignment="1">
      <alignment horizontal="center"/>
    </xf>
    <xf numFmtId="0" fontId="4" fillId="0" borderId="0" xfId="1" applyFont="1" applyBorder="1" applyAlignment="1" applyProtection="1">
      <alignment horizontal="center"/>
      <protection locked="0"/>
    </xf>
    <xf numFmtId="164" fontId="35" fillId="0" borderId="0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34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" fillId="0" borderId="8" xfId="1" applyBorder="1" applyAlignment="1" applyProtection="1">
      <alignment horizontal="center"/>
      <protection locked="0"/>
    </xf>
    <xf numFmtId="0" fontId="1" fillId="0" borderId="9" xfId="1" applyBorder="1" applyAlignment="1" applyProtection="1">
      <alignment horizontal="center"/>
      <protection locked="0"/>
    </xf>
    <xf numFmtId="0" fontId="29" fillId="0" borderId="4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24" fillId="0" borderId="4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7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24" fillId="0" borderId="6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4" fillId="0" borderId="1" xfId="1" applyFont="1" applyBorder="1" applyAlignment="1" applyProtection="1">
      <alignment horizontal="center"/>
      <protection locked="0"/>
    </xf>
    <xf numFmtId="164" fontId="35" fillId="0" borderId="10" xfId="1" applyNumberFormat="1" applyFont="1" applyBorder="1" applyAlignment="1">
      <alignment horizontal="center" vertical="center"/>
    </xf>
    <xf numFmtId="164" fontId="35" fillId="0" borderId="11" xfId="1" applyNumberFormat="1" applyFont="1" applyBorder="1" applyAlignment="1">
      <alignment horizontal="center" vertical="center"/>
    </xf>
    <xf numFmtId="0" fontId="42" fillId="0" borderId="1" xfId="1" applyFont="1" applyBorder="1" applyAlignment="1" applyProtection="1">
      <alignment horizontal="center"/>
      <protection locked="0"/>
    </xf>
    <xf numFmtId="0" fontId="29" fillId="0" borderId="0" xfId="1" applyFont="1" applyAlignment="1">
      <alignment horizontal="center"/>
    </xf>
    <xf numFmtId="0" fontId="13" fillId="0" borderId="2" xfId="1" applyFont="1" applyBorder="1" applyAlignment="1">
      <alignment horizontal="center" vertical="center"/>
    </xf>
    <xf numFmtId="164" fontId="34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20" fillId="0" borderId="6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6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37" fillId="3" borderId="2" xfId="1" applyFont="1" applyFill="1" applyBorder="1" applyAlignment="1">
      <alignment horizontal="center" vertical="center"/>
    </xf>
    <xf numFmtId="0" fontId="38" fillId="3" borderId="2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164" fontId="34" fillId="0" borderId="8" xfId="1" applyNumberFormat="1" applyFont="1" applyBorder="1" applyAlignment="1">
      <alignment horizontal="center"/>
    </xf>
    <xf numFmtId="164" fontId="34" fillId="0" borderId="9" xfId="1" applyNumberFormat="1" applyFont="1" applyBorder="1" applyAlignment="1">
      <alignment horizontal="center"/>
    </xf>
    <xf numFmtId="0" fontId="10" fillId="0" borderId="0" xfId="1" applyFont="1" applyAlignment="1"/>
    <xf numFmtId="0" fontId="4" fillId="0" borderId="0" xfId="1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70393</xdr:colOff>
      <xdr:row>19</xdr:row>
      <xdr:rowOff>118296</xdr:rowOff>
    </xdr:from>
    <xdr:to>
      <xdr:col>11</xdr:col>
      <xdr:colOff>129212</xdr:colOff>
      <xdr:row>21</xdr:row>
      <xdr:rowOff>74625</xdr:rowOff>
    </xdr:to>
    <xdr:sp macro="" textlink="">
      <xdr:nvSpPr>
        <xdr:cNvPr id="126" name="Arco 125"/>
        <xdr:cNvSpPr/>
      </xdr:nvSpPr>
      <xdr:spPr>
        <a:xfrm rot="17725438">
          <a:off x="1859950" y="2567364"/>
          <a:ext cx="280179" cy="239794"/>
        </a:xfrm>
        <a:prstGeom prst="arc">
          <a:avLst>
            <a:gd name="adj1" fmla="val 20260118"/>
            <a:gd name="adj2" fmla="val 6322383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3</xdr:col>
      <xdr:colOff>177209</xdr:colOff>
      <xdr:row>13</xdr:row>
      <xdr:rowOff>143983</xdr:rowOff>
    </xdr:from>
    <xdr:to>
      <xdr:col>16</xdr:col>
      <xdr:colOff>177210</xdr:colOff>
      <xdr:row>27</xdr:row>
      <xdr:rowOff>121832</xdr:rowOff>
    </xdr:to>
    <xdr:grpSp>
      <xdr:nvGrpSpPr>
        <xdr:cNvPr id="127" name="Grupo 126"/>
        <xdr:cNvGrpSpPr/>
      </xdr:nvGrpSpPr>
      <xdr:grpSpPr>
        <a:xfrm>
          <a:off x="726728" y="2393348"/>
          <a:ext cx="2381251" cy="2234542"/>
          <a:chOff x="2846685" y="432789"/>
          <a:chExt cx="6355409" cy="5605514"/>
        </a:xfrm>
      </xdr:grpSpPr>
      <xdr:grpSp>
        <xdr:nvGrpSpPr>
          <xdr:cNvPr id="128" name="Grupo 127"/>
          <xdr:cNvGrpSpPr/>
        </xdr:nvGrpSpPr>
        <xdr:grpSpPr>
          <a:xfrm>
            <a:off x="2846685" y="432789"/>
            <a:ext cx="6355409" cy="5605514"/>
            <a:chOff x="2846685" y="432789"/>
            <a:chExt cx="6355409" cy="5605514"/>
          </a:xfrm>
        </xdr:grpSpPr>
        <xdr:sp macro="" textlink="">
          <xdr:nvSpPr>
            <xdr:cNvPr id="131" name="Elipse 130"/>
            <xdr:cNvSpPr/>
          </xdr:nvSpPr>
          <xdr:spPr>
            <a:xfrm>
              <a:off x="2846685" y="432789"/>
              <a:ext cx="6355409" cy="5605514"/>
            </a:xfrm>
            <a:prstGeom prst="ellipse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CO"/>
            </a:p>
          </xdr:txBody>
        </xdr:sp>
        <xdr:grpSp>
          <xdr:nvGrpSpPr>
            <xdr:cNvPr id="132" name="Grupo 131"/>
            <xdr:cNvGrpSpPr/>
          </xdr:nvGrpSpPr>
          <xdr:grpSpPr>
            <a:xfrm>
              <a:off x="6024389" y="1253698"/>
              <a:ext cx="3177705" cy="1981851"/>
              <a:chOff x="6024389" y="1253698"/>
              <a:chExt cx="3177705" cy="1981851"/>
            </a:xfrm>
          </xdr:grpSpPr>
          <xdr:cxnSp macro="">
            <xdr:nvCxnSpPr>
              <xdr:cNvPr id="133" name="Conector recto 132"/>
              <xdr:cNvCxnSpPr>
                <a:endCxn id="131" idx="6"/>
              </xdr:cNvCxnSpPr>
            </xdr:nvCxnSpPr>
            <xdr:spPr>
              <a:xfrm>
                <a:off x="6024389" y="3235546"/>
                <a:ext cx="3177705" cy="0"/>
              </a:xfrm>
              <a:prstGeom prst="line">
                <a:avLst/>
              </a:prstGeom>
              <a:ln>
                <a:headEnd type="oval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4" name="Conector recto 133"/>
              <xdr:cNvCxnSpPr>
                <a:endCxn id="131" idx="7"/>
              </xdr:cNvCxnSpPr>
            </xdr:nvCxnSpPr>
            <xdr:spPr>
              <a:xfrm flipV="1">
                <a:off x="6024389" y="1253698"/>
                <a:ext cx="2246977" cy="1981851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35" name="Conector recto 134"/>
              <xdr:cNvCxnSpPr>
                <a:stCxn id="131" idx="7"/>
              </xdr:cNvCxnSpPr>
            </xdr:nvCxnSpPr>
            <xdr:spPr>
              <a:xfrm>
                <a:off x="8271366" y="1253698"/>
                <a:ext cx="19194" cy="1981848"/>
              </a:xfrm>
              <a:prstGeom prst="line">
                <a:avLst/>
              </a:prstGeom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29" name="Triángulo isósceles 128"/>
          <xdr:cNvSpPr/>
        </xdr:nvSpPr>
        <xdr:spPr>
          <a:xfrm rot="8319146">
            <a:off x="6182713" y="3048339"/>
            <a:ext cx="212702" cy="150796"/>
          </a:xfrm>
          <a:prstGeom prst="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sp macro="" textlink="">
        <xdr:nvSpPr>
          <xdr:cNvPr id="130" name="Rectángulo 129"/>
          <xdr:cNvSpPr/>
        </xdr:nvSpPr>
        <xdr:spPr>
          <a:xfrm>
            <a:off x="8043817" y="3008787"/>
            <a:ext cx="246743" cy="226759"/>
          </a:xfrm>
          <a:prstGeom prst="rect">
            <a:avLst/>
          </a:prstGeom>
          <a:solidFill>
            <a:schemeClr val="bg1"/>
          </a:solidFill>
          <a:ln w="952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</xdr:grpSp>
    <xdr:clientData/>
  </xdr:twoCellAnchor>
  <xdr:twoCellAnchor>
    <xdr:from>
      <xdr:col>10</xdr:col>
      <xdr:colOff>86722</xdr:colOff>
      <xdr:row>13</xdr:row>
      <xdr:rowOff>143983</xdr:rowOff>
    </xdr:from>
    <xdr:to>
      <xdr:col>10</xdr:col>
      <xdr:colOff>86722</xdr:colOff>
      <xdr:row>27</xdr:row>
      <xdr:rowOff>121832</xdr:rowOff>
    </xdr:to>
    <xdr:cxnSp macro="">
      <xdr:nvCxnSpPr>
        <xdr:cNvPr id="136" name="Conector recto 135"/>
        <xdr:cNvCxnSpPr>
          <a:stCxn id="131" idx="0"/>
          <a:endCxn id="131" idx="4"/>
        </xdr:cNvCxnSpPr>
      </xdr:nvCxnSpPr>
      <xdr:spPr>
        <a:xfrm>
          <a:off x="1896472" y="1601308"/>
          <a:ext cx="0" cy="22447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177209</xdr:colOff>
      <xdr:row>20</xdr:row>
      <xdr:rowOff>132908</xdr:rowOff>
    </xdr:from>
    <xdr:to>
      <xdr:col>16</xdr:col>
      <xdr:colOff>177210</xdr:colOff>
      <xdr:row>20</xdr:row>
      <xdr:rowOff>132908</xdr:rowOff>
    </xdr:to>
    <xdr:cxnSp macro="">
      <xdr:nvCxnSpPr>
        <xdr:cNvPr id="137" name="Conector recto 136"/>
        <xdr:cNvCxnSpPr>
          <a:stCxn id="131" idx="2"/>
          <a:endCxn id="131" idx="6"/>
        </xdr:cNvCxnSpPr>
      </xdr:nvCxnSpPr>
      <xdr:spPr>
        <a:xfrm>
          <a:off x="720134" y="2723708"/>
          <a:ext cx="235267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171671</xdr:colOff>
      <xdr:row>17</xdr:row>
      <xdr:rowOff>155058</xdr:rowOff>
    </xdr:from>
    <xdr:to>
      <xdr:col>27</xdr:col>
      <xdr:colOff>182747</xdr:colOff>
      <xdr:row>21</xdr:row>
      <xdr:rowOff>5537</xdr:rowOff>
    </xdr:to>
    <xdr:cxnSp macro="">
      <xdr:nvCxnSpPr>
        <xdr:cNvPr id="138" name="Conector recto 137"/>
        <xdr:cNvCxnSpPr/>
      </xdr:nvCxnSpPr>
      <xdr:spPr>
        <a:xfrm flipV="1">
          <a:off x="4153121" y="2260083"/>
          <a:ext cx="915951" cy="49817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42705</xdr:colOff>
      <xdr:row>20</xdr:row>
      <xdr:rowOff>51839</xdr:rowOff>
    </xdr:from>
    <xdr:to>
      <xdr:col>23</xdr:col>
      <xdr:colOff>101523</xdr:colOff>
      <xdr:row>22</xdr:row>
      <xdr:rowOff>8168</xdr:rowOff>
    </xdr:to>
    <xdr:sp macro="" textlink="">
      <xdr:nvSpPr>
        <xdr:cNvPr id="139" name="Arco 138"/>
        <xdr:cNvSpPr/>
      </xdr:nvSpPr>
      <xdr:spPr>
        <a:xfrm rot="17725438">
          <a:off x="4003962" y="2662832"/>
          <a:ext cx="280179" cy="239793"/>
        </a:xfrm>
        <a:prstGeom prst="arc">
          <a:avLst>
            <a:gd name="adj1" fmla="val 20260118"/>
            <a:gd name="adj2" fmla="val 6322383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</xdr:col>
      <xdr:colOff>171450</xdr:colOff>
      <xdr:row>65</xdr:row>
      <xdr:rowOff>152400</xdr:rowOff>
    </xdr:from>
    <xdr:to>
      <xdr:col>9</xdr:col>
      <xdr:colOff>19050</xdr:colOff>
      <xdr:row>71</xdr:row>
      <xdr:rowOff>9525</xdr:rowOff>
    </xdr:to>
    <xdr:cxnSp macro="">
      <xdr:nvCxnSpPr>
        <xdr:cNvPr id="140" name="1 Conector recto"/>
        <xdr:cNvCxnSpPr/>
      </xdr:nvCxnSpPr>
      <xdr:spPr>
        <a:xfrm>
          <a:off x="533400" y="10858500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159151</xdr:colOff>
      <xdr:row>69</xdr:row>
      <xdr:rowOff>122722</xdr:rowOff>
    </xdr:from>
    <xdr:to>
      <xdr:col>8</xdr:col>
      <xdr:colOff>117150</xdr:colOff>
      <xdr:row>71</xdr:row>
      <xdr:rowOff>135351</xdr:rowOff>
    </xdr:to>
    <xdr:sp macro="" textlink="">
      <xdr:nvSpPr>
        <xdr:cNvPr id="141" name="Arco 140"/>
        <xdr:cNvSpPr/>
      </xdr:nvSpPr>
      <xdr:spPr>
        <a:xfrm rot="17447547">
          <a:off x="1227211" y="11532412"/>
          <a:ext cx="35552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15</xdr:col>
      <xdr:colOff>0</xdr:colOff>
      <xdr:row>68</xdr:row>
      <xdr:rowOff>19050</xdr:rowOff>
    </xdr:from>
    <xdr:to>
      <xdr:col>16</xdr:col>
      <xdr:colOff>0</xdr:colOff>
      <xdr:row>70</xdr:row>
      <xdr:rowOff>0</xdr:rowOff>
    </xdr:to>
    <xdr:cxnSp macro="">
      <xdr:nvCxnSpPr>
        <xdr:cNvPr id="142" name="Conector recto 141"/>
        <xdr:cNvCxnSpPr/>
      </xdr:nvCxnSpPr>
      <xdr:spPr>
        <a:xfrm>
          <a:off x="2714625" y="112395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71</xdr:row>
      <xdr:rowOff>19050</xdr:rowOff>
    </xdr:from>
    <xdr:to>
      <xdr:col>16</xdr:col>
      <xdr:colOff>0</xdr:colOff>
      <xdr:row>73</xdr:row>
      <xdr:rowOff>0</xdr:rowOff>
    </xdr:to>
    <xdr:cxnSp macro="">
      <xdr:nvCxnSpPr>
        <xdr:cNvPr id="143" name="Conector recto 142"/>
        <xdr:cNvCxnSpPr/>
      </xdr:nvCxnSpPr>
      <xdr:spPr>
        <a:xfrm>
          <a:off x="2714625" y="1175385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74</xdr:row>
      <xdr:rowOff>19050</xdr:rowOff>
    </xdr:from>
    <xdr:to>
      <xdr:col>16</xdr:col>
      <xdr:colOff>0</xdr:colOff>
      <xdr:row>76</xdr:row>
      <xdr:rowOff>0</xdr:rowOff>
    </xdr:to>
    <xdr:cxnSp macro="">
      <xdr:nvCxnSpPr>
        <xdr:cNvPr id="144" name="Conector recto 143"/>
        <xdr:cNvCxnSpPr/>
      </xdr:nvCxnSpPr>
      <xdr:spPr>
        <a:xfrm>
          <a:off x="2714625" y="122682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47</xdr:row>
      <xdr:rowOff>152400</xdr:rowOff>
    </xdr:from>
    <xdr:to>
      <xdr:col>9</xdr:col>
      <xdr:colOff>19050</xdr:colOff>
      <xdr:row>52</xdr:row>
      <xdr:rowOff>9525</xdr:rowOff>
    </xdr:to>
    <xdr:cxnSp macro="">
      <xdr:nvCxnSpPr>
        <xdr:cNvPr id="145" name="1 Conector recto"/>
        <xdr:cNvCxnSpPr/>
      </xdr:nvCxnSpPr>
      <xdr:spPr>
        <a:xfrm>
          <a:off x="533400" y="7772400"/>
          <a:ext cx="1114425" cy="7143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159151</xdr:colOff>
      <xdr:row>50</xdr:row>
      <xdr:rowOff>122722</xdr:rowOff>
    </xdr:from>
    <xdr:to>
      <xdr:col>8</xdr:col>
      <xdr:colOff>117150</xdr:colOff>
      <xdr:row>52</xdr:row>
      <xdr:rowOff>135351</xdr:rowOff>
    </xdr:to>
    <xdr:sp macro="" textlink="">
      <xdr:nvSpPr>
        <xdr:cNvPr id="146" name="Arco 145"/>
        <xdr:cNvSpPr/>
      </xdr:nvSpPr>
      <xdr:spPr>
        <a:xfrm rot="17447547">
          <a:off x="1227211" y="8274862"/>
          <a:ext cx="35552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15</xdr:col>
      <xdr:colOff>0</xdr:colOff>
      <xdr:row>49</xdr:row>
      <xdr:rowOff>19050</xdr:rowOff>
    </xdr:from>
    <xdr:to>
      <xdr:col>16</xdr:col>
      <xdr:colOff>0</xdr:colOff>
      <xdr:row>51</xdr:row>
      <xdr:rowOff>0</xdr:rowOff>
    </xdr:to>
    <xdr:cxnSp macro="">
      <xdr:nvCxnSpPr>
        <xdr:cNvPr id="147" name="Conector recto 146"/>
        <xdr:cNvCxnSpPr/>
      </xdr:nvCxnSpPr>
      <xdr:spPr>
        <a:xfrm>
          <a:off x="2714625" y="798195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19050</xdr:rowOff>
    </xdr:from>
    <xdr:to>
      <xdr:col>16</xdr:col>
      <xdr:colOff>0</xdr:colOff>
      <xdr:row>54</xdr:row>
      <xdr:rowOff>0</xdr:rowOff>
    </xdr:to>
    <xdr:cxnSp macro="">
      <xdr:nvCxnSpPr>
        <xdr:cNvPr id="148" name="Conector recto 147"/>
        <xdr:cNvCxnSpPr/>
      </xdr:nvCxnSpPr>
      <xdr:spPr>
        <a:xfrm>
          <a:off x="2714625" y="84963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19050</xdr:rowOff>
    </xdr:from>
    <xdr:to>
      <xdr:col>16</xdr:col>
      <xdr:colOff>0</xdr:colOff>
      <xdr:row>57</xdr:row>
      <xdr:rowOff>0</xdr:rowOff>
    </xdr:to>
    <xdr:cxnSp macro="">
      <xdr:nvCxnSpPr>
        <xdr:cNvPr id="149" name="Conector recto 148"/>
        <xdr:cNvCxnSpPr/>
      </xdr:nvCxnSpPr>
      <xdr:spPr>
        <a:xfrm>
          <a:off x="2714625" y="901065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80</xdr:row>
      <xdr:rowOff>19050</xdr:rowOff>
    </xdr:from>
    <xdr:to>
      <xdr:col>14</xdr:col>
      <xdr:colOff>0</xdr:colOff>
      <xdr:row>82</xdr:row>
      <xdr:rowOff>0</xdr:rowOff>
    </xdr:to>
    <xdr:cxnSp macro="">
      <xdr:nvCxnSpPr>
        <xdr:cNvPr id="150" name="Conector recto 149"/>
        <xdr:cNvCxnSpPr/>
      </xdr:nvCxnSpPr>
      <xdr:spPr>
        <a:xfrm>
          <a:off x="2352675" y="136398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80</xdr:row>
      <xdr:rowOff>19050</xdr:rowOff>
    </xdr:from>
    <xdr:to>
      <xdr:col>18</xdr:col>
      <xdr:colOff>0</xdr:colOff>
      <xdr:row>82</xdr:row>
      <xdr:rowOff>0</xdr:rowOff>
    </xdr:to>
    <xdr:cxnSp macro="">
      <xdr:nvCxnSpPr>
        <xdr:cNvPr id="151" name="Conector recto 150"/>
        <xdr:cNvCxnSpPr/>
      </xdr:nvCxnSpPr>
      <xdr:spPr>
        <a:xfrm>
          <a:off x="3076575" y="136398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80</xdr:row>
      <xdr:rowOff>19050</xdr:rowOff>
    </xdr:from>
    <xdr:to>
      <xdr:col>23</xdr:col>
      <xdr:colOff>0</xdr:colOff>
      <xdr:row>82</xdr:row>
      <xdr:rowOff>0</xdr:rowOff>
    </xdr:to>
    <xdr:cxnSp macro="">
      <xdr:nvCxnSpPr>
        <xdr:cNvPr id="152" name="Conector recto 151"/>
        <xdr:cNvCxnSpPr/>
      </xdr:nvCxnSpPr>
      <xdr:spPr>
        <a:xfrm>
          <a:off x="3981450" y="136398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80</xdr:row>
      <xdr:rowOff>19050</xdr:rowOff>
    </xdr:from>
    <xdr:to>
      <xdr:col>23</xdr:col>
      <xdr:colOff>0</xdr:colOff>
      <xdr:row>82</xdr:row>
      <xdr:rowOff>0</xdr:rowOff>
    </xdr:to>
    <xdr:cxnSp macro="">
      <xdr:nvCxnSpPr>
        <xdr:cNvPr id="153" name="Conector recto 152"/>
        <xdr:cNvCxnSpPr/>
      </xdr:nvCxnSpPr>
      <xdr:spPr>
        <a:xfrm>
          <a:off x="3981450" y="136398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83</xdr:row>
      <xdr:rowOff>19050</xdr:rowOff>
    </xdr:from>
    <xdr:to>
      <xdr:col>23</xdr:col>
      <xdr:colOff>0</xdr:colOff>
      <xdr:row>85</xdr:row>
      <xdr:rowOff>0</xdr:rowOff>
    </xdr:to>
    <xdr:cxnSp macro="">
      <xdr:nvCxnSpPr>
        <xdr:cNvPr id="154" name="Conector recto 153"/>
        <xdr:cNvCxnSpPr/>
      </xdr:nvCxnSpPr>
      <xdr:spPr>
        <a:xfrm>
          <a:off x="3981450" y="1415415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83</xdr:row>
      <xdr:rowOff>19050</xdr:rowOff>
    </xdr:from>
    <xdr:to>
      <xdr:col>23</xdr:col>
      <xdr:colOff>0</xdr:colOff>
      <xdr:row>85</xdr:row>
      <xdr:rowOff>0</xdr:rowOff>
    </xdr:to>
    <xdr:cxnSp macro="">
      <xdr:nvCxnSpPr>
        <xdr:cNvPr id="155" name="Conector recto 154"/>
        <xdr:cNvCxnSpPr/>
      </xdr:nvCxnSpPr>
      <xdr:spPr>
        <a:xfrm>
          <a:off x="3981450" y="1415415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83</xdr:row>
      <xdr:rowOff>19050</xdr:rowOff>
    </xdr:from>
    <xdr:to>
      <xdr:col>23</xdr:col>
      <xdr:colOff>0</xdr:colOff>
      <xdr:row>85</xdr:row>
      <xdr:rowOff>0</xdr:rowOff>
    </xdr:to>
    <xdr:cxnSp macro="">
      <xdr:nvCxnSpPr>
        <xdr:cNvPr id="156" name="Conector recto 155"/>
        <xdr:cNvCxnSpPr/>
      </xdr:nvCxnSpPr>
      <xdr:spPr>
        <a:xfrm>
          <a:off x="3981450" y="1415415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83</xdr:row>
      <xdr:rowOff>19050</xdr:rowOff>
    </xdr:from>
    <xdr:to>
      <xdr:col>23</xdr:col>
      <xdr:colOff>0</xdr:colOff>
      <xdr:row>85</xdr:row>
      <xdr:rowOff>0</xdr:rowOff>
    </xdr:to>
    <xdr:cxnSp macro="">
      <xdr:nvCxnSpPr>
        <xdr:cNvPr id="157" name="Conector recto 156"/>
        <xdr:cNvCxnSpPr/>
      </xdr:nvCxnSpPr>
      <xdr:spPr>
        <a:xfrm>
          <a:off x="3981450" y="1415415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86</xdr:row>
      <xdr:rowOff>19050</xdr:rowOff>
    </xdr:from>
    <xdr:to>
      <xdr:col>21</xdr:col>
      <xdr:colOff>0</xdr:colOff>
      <xdr:row>88</xdr:row>
      <xdr:rowOff>0</xdr:rowOff>
    </xdr:to>
    <xdr:cxnSp macro="">
      <xdr:nvCxnSpPr>
        <xdr:cNvPr id="158" name="Conector recto 157"/>
        <xdr:cNvCxnSpPr/>
      </xdr:nvCxnSpPr>
      <xdr:spPr>
        <a:xfrm>
          <a:off x="3619500" y="146685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86</xdr:row>
      <xdr:rowOff>19050</xdr:rowOff>
    </xdr:from>
    <xdr:to>
      <xdr:col>21</xdr:col>
      <xdr:colOff>0</xdr:colOff>
      <xdr:row>88</xdr:row>
      <xdr:rowOff>0</xdr:rowOff>
    </xdr:to>
    <xdr:cxnSp macro="">
      <xdr:nvCxnSpPr>
        <xdr:cNvPr id="159" name="Conector recto 158"/>
        <xdr:cNvCxnSpPr/>
      </xdr:nvCxnSpPr>
      <xdr:spPr>
        <a:xfrm>
          <a:off x="3619500" y="146685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86</xdr:row>
      <xdr:rowOff>19050</xdr:rowOff>
    </xdr:from>
    <xdr:to>
      <xdr:col>21</xdr:col>
      <xdr:colOff>0</xdr:colOff>
      <xdr:row>88</xdr:row>
      <xdr:rowOff>0</xdr:rowOff>
    </xdr:to>
    <xdr:cxnSp macro="">
      <xdr:nvCxnSpPr>
        <xdr:cNvPr id="160" name="Conector recto 159"/>
        <xdr:cNvCxnSpPr/>
      </xdr:nvCxnSpPr>
      <xdr:spPr>
        <a:xfrm>
          <a:off x="3619500" y="146685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86</xdr:row>
      <xdr:rowOff>19050</xdr:rowOff>
    </xdr:from>
    <xdr:to>
      <xdr:col>21</xdr:col>
      <xdr:colOff>0</xdr:colOff>
      <xdr:row>88</xdr:row>
      <xdr:rowOff>0</xdr:rowOff>
    </xdr:to>
    <xdr:cxnSp macro="">
      <xdr:nvCxnSpPr>
        <xdr:cNvPr id="161" name="Conector recto 160"/>
        <xdr:cNvCxnSpPr/>
      </xdr:nvCxnSpPr>
      <xdr:spPr>
        <a:xfrm>
          <a:off x="3619500" y="14668500"/>
          <a:ext cx="18097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19050</xdr:rowOff>
    </xdr:from>
    <xdr:to>
      <xdr:col>11</xdr:col>
      <xdr:colOff>0</xdr:colOff>
      <xdr:row>44</xdr:row>
      <xdr:rowOff>0</xdr:rowOff>
    </xdr:to>
    <xdr:cxnSp macro="">
      <xdr:nvCxnSpPr>
        <xdr:cNvPr id="162" name="Conector recto 161"/>
        <xdr:cNvCxnSpPr/>
      </xdr:nvCxnSpPr>
      <xdr:spPr>
        <a:xfrm>
          <a:off x="180975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19050</xdr:rowOff>
    </xdr:from>
    <xdr:to>
      <xdr:col>11</xdr:col>
      <xdr:colOff>0</xdr:colOff>
      <xdr:row>44</xdr:row>
      <xdr:rowOff>0</xdr:rowOff>
    </xdr:to>
    <xdr:cxnSp macro="">
      <xdr:nvCxnSpPr>
        <xdr:cNvPr id="163" name="Conector recto 162"/>
        <xdr:cNvCxnSpPr/>
      </xdr:nvCxnSpPr>
      <xdr:spPr>
        <a:xfrm>
          <a:off x="180975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19050</xdr:rowOff>
    </xdr:from>
    <xdr:to>
      <xdr:col>11</xdr:col>
      <xdr:colOff>0</xdr:colOff>
      <xdr:row>44</xdr:row>
      <xdr:rowOff>0</xdr:rowOff>
    </xdr:to>
    <xdr:cxnSp macro="">
      <xdr:nvCxnSpPr>
        <xdr:cNvPr id="164" name="Conector recto 163"/>
        <xdr:cNvCxnSpPr/>
      </xdr:nvCxnSpPr>
      <xdr:spPr>
        <a:xfrm>
          <a:off x="180975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19050</xdr:rowOff>
    </xdr:from>
    <xdr:to>
      <xdr:col>11</xdr:col>
      <xdr:colOff>0</xdr:colOff>
      <xdr:row>44</xdr:row>
      <xdr:rowOff>0</xdr:rowOff>
    </xdr:to>
    <xdr:cxnSp macro="">
      <xdr:nvCxnSpPr>
        <xdr:cNvPr id="165" name="Conector recto 164"/>
        <xdr:cNvCxnSpPr/>
      </xdr:nvCxnSpPr>
      <xdr:spPr>
        <a:xfrm>
          <a:off x="180975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19050</xdr:rowOff>
    </xdr:from>
    <xdr:to>
      <xdr:col>11</xdr:col>
      <xdr:colOff>0</xdr:colOff>
      <xdr:row>44</xdr:row>
      <xdr:rowOff>0</xdr:rowOff>
    </xdr:to>
    <xdr:cxnSp macro="">
      <xdr:nvCxnSpPr>
        <xdr:cNvPr id="166" name="Conector recto 165"/>
        <xdr:cNvCxnSpPr/>
      </xdr:nvCxnSpPr>
      <xdr:spPr>
        <a:xfrm>
          <a:off x="180975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19050</xdr:rowOff>
    </xdr:from>
    <xdr:to>
      <xdr:col>11</xdr:col>
      <xdr:colOff>0</xdr:colOff>
      <xdr:row>44</xdr:row>
      <xdr:rowOff>0</xdr:rowOff>
    </xdr:to>
    <xdr:cxnSp macro="">
      <xdr:nvCxnSpPr>
        <xdr:cNvPr id="167" name="Conector recto 166"/>
        <xdr:cNvCxnSpPr/>
      </xdr:nvCxnSpPr>
      <xdr:spPr>
        <a:xfrm>
          <a:off x="180975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19050</xdr:rowOff>
    </xdr:from>
    <xdr:to>
      <xdr:col>11</xdr:col>
      <xdr:colOff>0</xdr:colOff>
      <xdr:row>44</xdr:row>
      <xdr:rowOff>0</xdr:rowOff>
    </xdr:to>
    <xdr:cxnSp macro="">
      <xdr:nvCxnSpPr>
        <xdr:cNvPr id="168" name="Conector recto 167"/>
        <xdr:cNvCxnSpPr/>
      </xdr:nvCxnSpPr>
      <xdr:spPr>
        <a:xfrm>
          <a:off x="180975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42</xdr:row>
      <xdr:rowOff>19050</xdr:rowOff>
    </xdr:from>
    <xdr:to>
      <xdr:col>11</xdr:col>
      <xdr:colOff>0</xdr:colOff>
      <xdr:row>44</xdr:row>
      <xdr:rowOff>0</xdr:rowOff>
    </xdr:to>
    <xdr:cxnSp macro="">
      <xdr:nvCxnSpPr>
        <xdr:cNvPr id="169" name="Conector recto 168"/>
        <xdr:cNvCxnSpPr/>
      </xdr:nvCxnSpPr>
      <xdr:spPr>
        <a:xfrm>
          <a:off x="180975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19050</xdr:rowOff>
    </xdr:from>
    <xdr:to>
      <xdr:col>18</xdr:col>
      <xdr:colOff>0</xdr:colOff>
      <xdr:row>44</xdr:row>
      <xdr:rowOff>0</xdr:rowOff>
    </xdr:to>
    <xdr:cxnSp macro="">
      <xdr:nvCxnSpPr>
        <xdr:cNvPr id="170" name="Conector recto 169"/>
        <xdr:cNvCxnSpPr/>
      </xdr:nvCxnSpPr>
      <xdr:spPr>
        <a:xfrm>
          <a:off x="307657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19050</xdr:rowOff>
    </xdr:from>
    <xdr:to>
      <xdr:col>18</xdr:col>
      <xdr:colOff>0</xdr:colOff>
      <xdr:row>44</xdr:row>
      <xdr:rowOff>0</xdr:rowOff>
    </xdr:to>
    <xdr:cxnSp macro="">
      <xdr:nvCxnSpPr>
        <xdr:cNvPr id="171" name="Conector recto 170"/>
        <xdr:cNvCxnSpPr/>
      </xdr:nvCxnSpPr>
      <xdr:spPr>
        <a:xfrm>
          <a:off x="307657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19050</xdr:rowOff>
    </xdr:from>
    <xdr:to>
      <xdr:col>18</xdr:col>
      <xdr:colOff>0</xdr:colOff>
      <xdr:row>44</xdr:row>
      <xdr:rowOff>0</xdr:rowOff>
    </xdr:to>
    <xdr:cxnSp macro="">
      <xdr:nvCxnSpPr>
        <xdr:cNvPr id="172" name="Conector recto 171"/>
        <xdr:cNvCxnSpPr/>
      </xdr:nvCxnSpPr>
      <xdr:spPr>
        <a:xfrm>
          <a:off x="307657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19050</xdr:rowOff>
    </xdr:from>
    <xdr:to>
      <xdr:col>18</xdr:col>
      <xdr:colOff>0</xdr:colOff>
      <xdr:row>44</xdr:row>
      <xdr:rowOff>0</xdr:rowOff>
    </xdr:to>
    <xdr:cxnSp macro="">
      <xdr:nvCxnSpPr>
        <xdr:cNvPr id="173" name="Conector recto 172"/>
        <xdr:cNvCxnSpPr/>
      </xdr:nvCxnSpPr>
      <xdr:spPr>
        <a:xfrm>
          <a:off x="307657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19050</xdr:rowOff>
    </xdr:from>
    <xdr:to>
      <xdr:col>18</xdr:col>
      <xdr:colOff>0</xdr:colOff>
      <xdr:row>44</xdr:row>
      <xdr:rowOff>0</xdr:rowOff>
    </xdr:to>
    <xdr:cxnSp macro="">
      <xdr:nvCxnSpPr>
        <xdr:cNvPr id="174" name="Conector recto 173"/>
        <xdr:cNvCxnSpPr/>
      </xdr:nvCxnSpPr>
      <xdr:spPr>
        <a:xfrm>
          <a:off x="307657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19050</xdr:rowOff>
    </xdr:from>
    <xdr:to>
      <xdr:col>18</xdr:col>
      <xdr:colOff>0</xdr:colOff>
      <xdr:row>44</xdr:row>
      <xdr:rowOff>0</xdr:rowOff>
    </xdr:to>
    <xdr:cxnSp macro="">
      <xdr:nvCxnSpPr>
        <xdr:cNvPr id="175" name="Conector recto 174"/>
        <xdr:cNvCxnSpPr/>
      </xdr:nvCxnSpPr>
      <xdr:spPr>
        <a:xfrm>
          <a:off x="307657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19050</xdr:rowOff>
    </xdr:from>
    <xdr:to>
      <xdr:col>18</xdr:col>
      <xdr:colOff>0</xdr:colOff>
      <xdr:row>44</xdr:row>
      <xdr:rowOff>0</xdr:rowOff>
    </xdr:to>
    <xdr:cxnSp macro="">
      <xdr:nvCxnSpPr>
        <xdr:cNvPr id="176" name="Conector recto 175"/>
        <xdr:cNvCxnSpPr/>
      </xdr:nvCxnSpPr>
      <xdr:spPr>
        <a:xfrm>
          <a:off x="307657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42</xdr:row>
      <xdr:rowOff>19050</xdr:rowOff>
    </xdr:from>
    <xdr:to>
      <xdr:col>18</xdr:col>
      <xdr:colOff>0</xdr:colOff>
      <xdr:row>44</xdr:row>
      <xdr:rowOff>0</xdr:rowOff>
    </xdr:to>
    <xdr:cxnSp macro="">
      <xdr:nvCxnSpPr>
        <xdr:cNvPr id="177" name="Conector recto 176"/>
        <xdr:cNvCxnSpPr/>
      </xdr:nvCxnSpPr>
      <xdr:spPr>
        <a:xfrm>
          <a:off x="307657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178" name="Conector recto 177"/>
        <xdr:cNvCxnSpPr/>
      </xdr:nvCxnSpPr>
      <xdr:spPr>
        <a:xfrm>
          <a:off x="434340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179" name="Conector recto 178"/>
        <xdr:cNvCxnSpPr/>
      </xdr:nvCxnSpPr>
      <xdr:spPr>
        <a:xfrm>
          <a:off x="434340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180" name="Conector recto 179"/>
        <xdr:cNvCxnSpPr/>
      </xdr:nvCxnSpPr>
      <xdr:spPr>
        <a:xfrm>
          <a:off x="434340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181" name="Conector recto 180"/>
        <xdr:cNvCxnSpPr/>
      </xdr:nvCxnSpPr>
      <xdr:spPr>
        <a:xfrm>
          <a:off x="434340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182" name="Conector recto 181"/>
        <xdr:cNvCxnSpPr/>
      </xdr:nvCxnSpPr>
      <xdr:spPr>
        <a:xfrm>
          <a:off x="434340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183" name="Conector recto 182"/>
        <xdr:cNvCxnSpPr/>
      </xdr:nvCxnSpPr>
      <xdr:spPr>
        <a:xfrm>
          <a:off x="434340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184" name="Conector recto 183"/>
        <xdr:cNvCxnSpPr/>
      </xdr:nvCxnSpPr>
      <xdr:spPr>
        <a:xfrm>
          <a:off x="434340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42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185" name="Conector recto 184"/>
        <xdr:cNvCxnSpPr/>
      </xdr:nvCxnSpPr>
      <xdr:spPr>
        <a:xfrm>
          <a:off x="4343400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42</xdr:row>
      <xdr:rowOff>19050</xdr:rowOff>
    </xdr:from>
    <xdr:to>
      <xdr:col>32</xdr:col>
      <xdr:colOff>0</xdr:colOff>
      <xdr:row>44</xdr:row>
      <xdr:rowOff>0</xdr:rowOff>
    </xdr:to>
    <xdr:cxnSp macro="">
      <xdr:nvCxnSpPr>
        <xdr:cNvPr id="186" name="Conector recto 185"/>
        <xdr:cNvCxnSpPr/>
      </xdr:nvCxnSpPr>
      <xdr:spPr>
        <a:xfrm>
          <a:off x="561022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42</xdr:row>
      <xdr:rowOff>19050</xdr:rowOff>
    </xdr:from>
    <xdr:to>
      <xdr:col>32</xdr:col>
      <xdr:colOff>0</xdr:colOff>
      <xdr:row>44</xdr:row>
      <xdr:rowOff>0</xdr:rowOff>
    </xdr:to>
    <xdr:cxnSp macro="">
      <xdr:nvCxnSpPr>
        <xdr:cNvPr id="187" name="Conector recto 186"/>
        <xdr:cNvCxnSpPr/>
      </xdr:nvCxnSpPr>
      <xdr:spPr>
        <a:xfrm>
          <a:off x="561022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42</xdr:row>
      <xdr:rowOff>19050</xdr:rowOff>
    </xdr:from>
    <xdr:to>
      <xdr:col>32</xdr:col>
      <xdr:colOff>0</xdr:colOff>
      <xdr:row>44</xdr:row>
      <xdr:rowOff>0</xdr:rowOff>
    </xdr:to>
    <xdr:cxnSp macro="">
      <xdr:nvCxnSpPr>
        <xdr:cNvPr id="188" name="Conector recto 187"/>
        <xdr:cNvCxnSpPr/>
      </xdr:nvCxnSpPr>
      <xdr:spPr>
        <a:xfrm>
          <a:off x="561022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42</xdr:row>
      <xdr:rowOff>19050</xdr:rowOff>
    </xdr:from>
    <xdr:to>
      <xdr:col>32</xdr:col>
      <xdr:colOff>0</xdr:colOff>
      <xdr:row>44</xdr:row>
      <xdr:rowOff>0</xdr:rowOff>
    </xdr:to>
    <xdr:cxnSp macro="">
      <xdr:nvCxnSpPr>
        <xdr:cNvPr id="189" name="Conector recto 188"/>
        <xdr:cNvCxnSpPr/>
      </xdr:nvCxnSpPr>
      <xdr:spPr>
        <a:xfrm>
          <a:off x="561022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42</xdr:row>
      <xdr:rowOff>19050</xdr:rowOff>
    </xdr:from>
    <xdr:to>
      <xdr:col>32</xdr:col>
      <xdr:colOff>0</xdr:colOff>
      <xdr:row>44</xdr:row>
      <xdr:rowOff>0</xdr:rowOff>
    </xdr:to>
    <xdr:cxnSp macro="">
      <xdr:nvCxnSpPr>
        <xdr:cNvPr id="190" name="Conector recto 189"/>
        <xdr:cNvCxnSpPr/>
      </xdr:nvCxnSpPr>
      <xdr:spPr>
        <a:xfrm>
          <a:off x="561022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42</xdr:row>
      <xdr:rowOff>19050</xdr:rowOff>
    </xdr:from>
    <xdr:to>
      <xdr:col>32</xdr:col>
      <xdr:colOff>0</xdr:colOff>
      <xdr:row>44</xdr:row>
      <xdr:rowOff>0</xdr:rowOff>
    </xdr:to>
    <xdr:cxnSp macro="">
      <xdr:nvCxnSpPr>
        <xdr:cNvPr id="191" name="Conector recto 190"/>
        <xdr:cNvCxnSpPr/>
      </xdr:nvCxnSpPr>
      <xdr:spPr>
        <a:xfrm>
          <a:off x="561022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42</xdr:row>
      <xdr:rowOff>19050</xdr:rowOff>
    </xdr:from>
    <xdr:to>
      <xdr:col>32</xdr:col>
      <xdr:colOff>0</xdr:colOff>
      <xdr:row>44</xdr:row>
      <xdr:rowOff>0</xdr:rowOff>
    </xdr:to>
    <xdr:cxnSp macro="">
      <xdr:nvCxnSpPr>
        <xdr:cNvPr id="192" name="Conector recto 191"/>
        <xdr:cNvCxnSpPr/>
      </xdr:nvCxnSpPr>
      <xdr:spPr>
        <a:xfrm>
          <a:off x="561022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42</xdr:row>
      <xdr:rowOff>19050</xdr:rowOff>
    </xdr:from>
    <xdr:to>
      <xdr:col>32</xdr:col>
      <xdr:colOff>0</xdr:colOff>
      <xdr:row>44</xdr:row>
      <xdr:rowOff>0</xdr:rowOff>
    </xdr:to>
    <xdr:cxnSp macro="">
      <xdr:nvCxnSpPr>
        <xdr:cNvPr id="193" name="Conector recto 192"/>
        <xdr:cNvCxnSpPr/>
      </xdr:nvCxnSpPr>
      <xdr:spPr>
        <a:xfrm>
          <a:off x="5610225" y="6924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171450</xdr:colOff>
      <xdr:row>119</xdr:row>
      <xdr:rowOff>0</xdr:rowOff>
    </xdr:from>
    <xdr:to>
      <xdr:col>12</xdr:col>
      <xdr:colOff>19050</xdr:colOff>
      <xdr:row>124</xdr:row>
      <xdr:rowOff>9525</xdr:rowOff>
    </xdr:to>
    <xdr:cxnSp macro="">
      <xdr:nvCxnSpPr>
        <xdr:cNvPr id="194" name="1 Conector recto"/>
        <xdr:cNvCxnSpPr/>
      </xdr:nvCxnSpPr>
      <xdr:spPr>
        <a:xfrm>
          <a:off x="3790950" y="4210050"/>
          <a:ext cx="1114425" cy="895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122</xdr:row>
      <xdr:rowOff>122722</xdr:rowOff>
    </xdr:from>
    <xdr:to>
      <xdr:col>11</xdr:col>
      <xdr:colOff>117150</xdr:colOff>
      <xdr:row>124</xdr:row>
      <xdr:rowOff>135351</xdr:rowOff>
    </xdr:to>
    <xdr:sp macro="" textlink="">
      <xdr:nvSpPr>
        <xdr:cNvPr id="195" name="Arco 194"/>
        <xdr:cNvSpPr/>
      </xdr:nvSpPr>
      <xdr:spPr>
        <a:xfrm rot="17447547">
          <a:off x="4465711" y="4874437"/>
          <a:ext cx="39362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134</xdr:row>
      <xdr:rowOff>0</xdr:rowOff>
    </xdr:from>
    <xdr:to>
      <xdr:col>12</xdr:col>
      <xdr:colOff>19050</xdr:colOff>
      <xdr:row>139</xdr:row>
      <xdr:rowOff>9525</xdr:rowOff>
    </xdr:to>
    <xdr:cxnSp macro="">
      <xdr:nvCxnSpPr>
        <xdr:cNvPr id="196" name="1 Conector recto"/>
        <xdr:cNvCxnSpPr/>
      </xdr:nvCxnSpPr>
      <xdr:spPr>
        <a:xfrm>
          <a:off x="5419725" y="4210050"/>
          <a:ext cx="1114425" cy="895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137</xdr:row>
      <xdr:rowOff>122722</xdr:rowOff>
    </xdr:from>
    <xdr:to>
      <xdr:col>11</xdr:col>
      <xdr:colOff>117150</xdr:colOff>
      <xdr:row>139</xdr:row>
      <xdr:rowOff>135351</xdr:rowOff>
    </xdr:to>
    <xdr:sp macro="" textlink="">
      <xdr:nvSpPr>
        <xdr:cNvPr id="197" name="Arco 196"/>
        <xdr:cNvSpPr/>
      </xdr:nvSpPr>
      <xdr:spPr>
        <a:xfrm rot="17447547">
          <a:off x="6094486" y="4874437"/>
          <a:ext cx="39362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126</xdr:row>
      <xdr:rowOff>0</xdr:rowOff>
    </xdr:from>
    <xdr:to>
      <xdr:col>12</xdr:col>
      <xdr:colOff>19050</xdr:colOff>
      <xdr:row>131</xdr:row>
      <xdr:rowOff>9525</xdr:rowOff>
    </xdr:to>
    <xdr:cxnSp macro="">
      <xdr:nvCxnSpPr>
        <xdr:cNvPr id="198" name="1 Conector recto"/>
        <xdr:cNvCxnSpPr/>
      </xdr:nvCxnSpPr>
      <xdr:spPr>
        <a:xfrm>
          <a:off x="3790950" y="5419725"/>
          <a:ext cx="1114425" cy="847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129</xdr:row>
      <xdr:rowOff>122722</xdr:rowOff>
    </xdr:from>
    <xdr:to>
      <xdr:col>11</xdr:col>
      <xdr:colOff>117150</xdr:colOff>
      <xdr:row>131</xdr:row>
      <xdr:rowOff>135351</xdr:rowOff>
    </xdr:to>
    <xdr:sp macro="" textlink="">
      <xdr:nvSpPr>
        <xdr:cNvPr id="199" name="Arco 198"/>
        <xdr:cNvSpPr/>
      </xdr:nvSpPr>
      <xdr:spPr>
        <a:xfrm rot="17447547">
          <a:off x="4479999" y="6050774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142</xdr:row>
      <xdr:rowOff>0</xdr:rowOff>
    </xdr:from>
    <xdr:to>
      <xdr:col>12</xdr:col>
      <xdr:colOff>19050</xdr:colOff>
      <xdr:row>147</xdr:row>
      <xdr:rowOff>9525</xdr:rowOff>
    </xdr:to>
    <xdr:cxnSp macro="">
      <xdr:nvCxnSpPr>
        <xdr:cNvPr id="200" name="1 Conector recto"/>
        <xdr:cNvCxnSpPr/>
      </xdr:nvCxnSpPr>
      <xdr:spPr>
        <a:xfrm>
          <a:off x="5600700" y="5419725"/>
          <a:ext cx="1114425" cy="8477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145</xdr:row>
      <xdr:rowOff>122722</xdr:rowOff>
    </xdr:from>
    <xdr:to>
      <xdr:col>11</xdr:col>
      <xdr:colOff>117150</xdr:colOff>
      <xdr:row>147</xdr:row>
      <xdr:rowOff>135351</xdr:rowOff>
    </xdr:to>
    <xdr:sp macro="" textlink="">
      <xdr:nvSpPr>
        <xdr:cNvPr id="201" name="Arco 200"/>
        <xdr:cNvSpPr/>
      </xdr:nvSpPr>
      <xdr:spPr>
        <a:xfrm rot="17447547">
          <a:off x="6289749" y="6050774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150</xdr:row>
      <xdr:rowOff>0</xdr:rowOff>
    </xdr:from>
    <xdr:to>
      <xdr:col>12</xdr:col>
      <xdr:colOff>19050</xdr:colOff>
      <xdr:row>155</xdr:row>
      <xdr:rowOff>9525</xdr:rowOff>
    </xdr:to>
    <xdr:cxnSp macro="">
      <xdr:nvCxnSpPr>
        <xdr:cNvPr id="203" name="1 Conector recto"/>
        <xdr:cNvCxnSpPr/>
      </xdr:nvCxnSpPr>
      <xdr:spPr>
        <a:xfrm>
          <a:off x="1076325" y="22107525"/>
          <a:ext cx="1114425" cy="1009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153</xdr:row>
      <xdr:rowOff>122722</xdr:rowOff>
    </xdr:from>
    <xdr:to>
      <xdr:col>11</xdr:col>
      <xdr:colOff>117150</xdr:colOff>
      <xdr:row>155</xdr:row>
      <xdr:rowOff>135351</xdr:rowOff>
    </xdr:to>
    <xdr:sp macro="" textlink="">
      <xdr:nvSpPr>
        <xdr:cNvPr id="204" name="Arco 203"/>
        <xdr:cNvSpPr/>
      </xdr:nvSpPr>
      <xdr:spPr>
        <a:xfrm rot="17447547">
          <a:off x="1741561" y="22876687"/>
          <a:ext cx="4126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160</xdr:row>
      <xdr:rowOff>0</xdr:rowOff>
    </xdr:from>
    <xdr:to>
      <xdr:col>12</xdr:col>
      <xdr:colOff>19050</xdr:colOff>
      <xdr:row>165</xdr:row>
      <xdr:rowOff>9525</xdr:rowOff>
    </xdr:to>
    <xdr:cxnSp macro="">
      <xdr:nvCxnSpPr>
        <xdr:cNvPr id="205" name="1 Conector recto"/>
        <xdr:cNvCxnSpPr/>
      </xdr:nvCxnSpPr>
      <xdr:spPr>
        <a:xfrm>
          <a:off x="1076325" y="23964900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163</xdr:row>
      <xdr:rowOff>122722</xdr:rowOff>
    </xdr:from>
    <xdr:to>
      <xdr:col>11</xdr:col>
      <xdr:colOff>117150</xdr:colOff>
      <xdr:row>165</xdr:row>
      <xdr:rowOff>135351</xdr:rowOff>
    </xdr:to>
    <xdr:sp macro="" textlink="">
      <xdr:nvSpPr>
        <xdr:cNvPr id="206" name="Arco 205"/>
        <xdr:cNvSpPr/>
      </xdr:nvSpPr>
      <xdr:spPr>
        <a:xfrm rot="17447547">
          <a:off x="1765374" y="2463404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3</xdr:col>
      <xdr:colOff>171450</xdr:colOff>
      <xdr:row>94</xdr:row>
      <xdr:rowOff>0</xdr:rowOff>
    </xdr:from>
    <xdr:to>
      <xdr:col>10</xdr:col>
      <xdr:colOff>19050</xdr:colOff>
      <xdr:row>100</xdr:row>
      <xdr:rowOff>9525</xdr:rowOff>
    </xdr:to>
    <xdr:cxnSp macro="">
      <xdr:nvCxnSpPr>
        <xdr:cNvPr id="207" name="1 Conector recto"/>
        <xdr:cNvCxnSpPr/>
      </xdr:nvCxnSpPr>
      <xdr:spPr>
        <a:xfrm>
          <a:off x="714375" y="3933825"/>
          <a:ext cx="1114425" cy="8001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6751</xdr:colOff>
      <xdr:row>98</xdr:row>
      <xdr:rowOff>75097</xdr:rowOff>
    </xdr:from>
    <xdr:to>
      <xdr:col>9</xdr:col>
      <xdr:colOff>145725</xdr:colOff>
      <xdr:row>100</xdr:row>
      <xdr:rowOff>87726</xdr:rowOff>
    </xdr:to>
    <xdr:sp macro="" textlink="">
      <xdr:nvSpPr>
        <xdr:cNvPr id="208" name="Arco 207"/>
        <xdr:cNvSpPr/>
      </xdr:nvSpPr>
      <xdr:spPr>
        <a:xfrm rot="17447547">
          <a:off x="1484386" y="4522012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13</xdr:col>
      <xdr:colOff>9525</xdr:colOff>
      <xdr:row>97</xdr:row>
      <xdr:rowOff>9525</xdr:rowOff>
    </xdr:from>
    <xdr:to>
      <xdr:col>19</xdr:col>
      <xdr:colOff>19050</xdr:colOff>
      <xdr:row>100</xdr:row>
      <xdr:rowOff>9525</xdr:rowOff>
    </xdr:to>
    <xdr:cxnSp macro="">
      <xdr:nvCxnSpPr>
        <xdr:cNvPr id="209" name="1 Conector recto"/>
        <xdr:cNvCxnSpPr/>
      </xdr:nvCxnSpPr>
      <xdr:spPr>
        <a:xfrm>
          <a:off x="2362200" y="4314825"/>
          <a:ext cx="1095375" cy="4191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159151</xdr:colOff>
      <xdr:row>98</xdr:row>
      <xdr:rowOff>122722</xdr:rowOff>
    </xdr:from>
    <xdr:to>
      <xdr:col>18</xdr:col>
      <xdr:colOff>117150</xdr:colOff>
      <xdr:row>100</xdr:row>
      <xdr:rowOff>135351</xdr:rowOff>
    </xdr:to>
    <xdr:sp macro="" textlink="">
      <xdr:nvSpPr>
        <xdr:cNvPr id="210" name="Arco 209"/>
        <xdr:cNvSpPr/>
      </xdr:nvSpPr>
      <xdr:spPr>
        <a:xfrm rot="17447547">
          <a:off x="3084586" y="4569637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21</xdr:col>
      <xdr:colOff>171450</xdr:colOff>
      <xdr:row>94</xdr:row>
      <xdr:rowOff>0</xdr:rowOff>
    </xdr:from>
    <xdr:to>
      <xdr:col>28</xdr:col>
      <xdr:colOff>19050</xdr:colOff>
      <xdr:row>100</xdr:row>
      <xdr:rowOff>9525</xdr:rowOff>
    </xdr:to>
    <xdr:cxnSp macro="">
      <xdr:nvCxnSpPr>
        <xdr:cNvPr id="211" name="1 Conector recto"/>
        <xdr:cNvCxnSpPr/>
      </xdr:nvCxnSpPr>
      <xdr:spPr>
        <a:xfrm>
          <a:off x="3971925" y="3933825"/>
          <a:ext cx="1114425" cy="8001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140100</xdr:colOff>
      <xdr:row>98</xdr:row>
      <xdr:rowOff>65572</xdr:rowOff>
    </xdr:from>
    <xdr:to>
      <xdr:col>27</xdr:col>
      <xdr:colOff>98099</xdr:colOff>
      <xdr:row>100</xdr:row>
      <xdr:rowOff>78201</xdr:rowOff>
    </xdr:to>
    <xdr:sp macro="" textlink="">
      <xdr:nvSpPr>
        <xdr:cNvPr id="212" name="Arco 211"/>
        <xdr:cNvSpPr/>
      </xdr:nvSpPr>
      <xdr:spPr>
        <a:xfrm rot="17447547">
          <a:off x="4694310" y="4512487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3</xdr:col>
      <xdr:colOff>171450</xdr:colOff>
      <xdr:row>107</xdr:row>
      <xdr:rowOff>0</xdr:rowOff>
    </xdr:from>
    <xdr:to>
      <xdr:col>10</xdr:col>
      <xdr:colOff>19050</xdr:colOff>
      <xdr:row>113</xdr:row>
      <xdr:rowOff>9525</xdr:rowOff>
    </xdr:to>
    <xdr:cxnSp macro="">
      <xdr:nvCxnSpPr>
        <xdr:cNvPr id="213" name="1 Conector recto"/>
        <xdr:cNvCxnSpPr/>
      </xdr:nvCxnSpPr>
      <xdr:spPr>
        <a:xfrm>
          <a:off x="714375" y="5781675"/>
          <a:ext cx="1114425" cy="752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159151</xdr:colOff>
      <xdr:row>111</xdr:row>
      <xdr:rowOff>122722</xdr:rowOff>
    </xdr:from>
    <xdr:to>
      <xdr:col>9</xdr:col>
      <xdr:colOff>117150</xdr:colOff>
      <xdr:row>113</xdr:row>
      <xdr:rowOff>135351</xdr:rowOff>
    </xdr:to>
    <xdr:sp macro="" textlink="">
      <xdr:nvSpPr>
        <xdr:cNvPr id="214" name="Arco 213"/>
        <xdr:cNvSpPr/>
      </xdr:nvSpPr>
      <xdr:spPr>
        <a:xfrm rot="17447547">
          <a:off x="1455811" y="6369862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13</xdr:col>
      <xdr:colOff>9525</xdr:colOff>
      <xdr:row>110</xdr:row>
      <xdr:rowOff>9525</xdr:rowOff>
    </xdr:from>
    <xdr:to>
      <xdr:col>19</xdr:col>
      <xdr:colOff>19050</xdr:colOff>
      <xdr:row>113</xdr:row>
      <xdr:rowOff>9525</xdr:rowOff>
    </xdr:to>
    <xdr:cxnSp macro="">
      <xdr:nvCxnSpPr>
        <xdr:cNvPr id="215" name="1 Conector recto"/>
        <xdr:cNvCxnSpPr/>
      </xdr:nvCxnSpPr>
      <xdr:spPr>
        <a:xfrm>
          <a:off x="2362200" y="6162675"/>
          <a:ext cx="1095375" cy="371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159151</xdr:colOff>
      <xdr:row>111</xdr:row>
      <xdr:rowOff>122722</xdr:rowOff>
    </xdr:from>
    <xdr:to>
      <xdr:col>18</xdr:col>
      <xdr:colOff>117150</xdr:colOff>
      <xdr:row>113</xdr:row>
      <xdr:rowOff>135351</xdr:rowOff>
    </xdr:to>
    <xdr:sp macro="" textlink="">
      <xdr:nvSpPr>
        <xdr:cNvPr id="216" name="Arco 215"/>
        <xdr:cNvSpPr/>
      </xdr:nvSpPr>
      <xdr:spPr>
        <a:xfrm rot="17447547">
          <a:off x="3084586" y="6369862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21</xdr:col>
      <xdr:colOff>171450</xdr:colOff>
      <xdr:row>107</xdr:row>
      <xdr:rowOff>0</xdr:rowOff>
    </xdr:from>
    <xdr:to>
      <xdr:col>28</xdr:col>
      <xdr:colOff>19050</xdr:colOff>
      <xdr:row>113</xdr:row>
      <xdr:rowOff>9525</xdr:rowOff>
    </xdr:to>
    <xdr:cxnSp macro="">
      <xdr:nvCxnSpPr>
        <xdr:cNvPr id="217" name="1 Conector recto"/>
        <xdr:cNvCxnSpPr/>
      </xdr:nvCxnSpPr>
      <xdr:spPr>
        <a:xfrm>
          <a:off x="3971925" y="5781675"/>
          <a:ext cx="1114425" cy="752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159151</xdr:colOff>
      <xdr:row>111</xdr:row>
      <xdr:rowOff>122722</xdr:rowOff>
    </xdr:from>
    <xdr:to>
      <xdr:col>27</xdr:col>
      <xdr:colOff>117150</xdr:colOff>
      <xdr:row>113</xdr:row>
      <xdr:rowOff>135351</xdr:rowOff>
    </xdr:to>
    <xdr:sp macro="" textlink="">
      <xdr:nvSpPr>
        <xdr:cNvPr id="218" name="Arco 217"/>
        <xdr:cNvSpPr/>
      </xdr:nvSpPr>
      <xdr:spPr>
        <a:xfrm rot="17447547">
          <a:off x="4713361" y="6369862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19050</xdr:rowOff>
    </xdr:from>
    <xdr:to>
      <xdr:col>3</xdr:col>
      <xdr:colOff>0</xdr:colOff>
      <xdr:row>8</xdr:row>
      <xdr:rowOff>0</xdr:rowOff>
    </xdr:to>
    <xdr:cxnSp macro="">
      <xdr:nvCxnSpPr>
        <xdr:cNvPr id="2" name="Conector recto 1"/>
        <xdr:cNvCxnSpPr/>
      </xdr:nvCxnSpPr>
      <xdr:spPr>
        <a:xfrm>
          <a:off x="36195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19050</xdr:rowOff>
    </xdr:from>
    <xdr:to>
      <xdr:col>3</xdr:col>
      <xdr:colOff>0</xdr:colOff>
      <xdr:row>8</xdr:row>
      <xdr:rowOff>0</xdr:rowOff>
    </xdr:to>
    <xdr:cxnSp macro="">
      <xdr:nvCxnSpPr>
        <xdr:cNvPr id="3" name="Conector recto 2"/>
        <xdr:cNvCxnSpPr/>
      </xdr:nvCxnSpPr>
      <xdr:spPr>
        <a:xfrm>
          <a:off x="36195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19050</xdr:rowOff>
    </xdr:from>
    <xdr:to>
      <xdr:col>3</xdr:col>
      <xdr:colOff>0</xdr:colOff>
      <xdr:row>8</xdr:row>
      <xdr:rowOff>0</xdr:rowOff>
    </xdr:to>
    <xdr:cxnSp macro="">
      <xdr:nvCxnSpPr>
        <xdr:cNvPr id="4" name="Conector recto 3"/>
        <xdr:cNvCxnSpPr/>
      </xdr:nvCxnSpPr>
      <xdr:spPr>
        <a:xfrm>
          <a:off x="36195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19050</xdr:rowOff>
    </xdr:from>
    <xdr:to>
      <xdr:col>3</xdr:col>
      <xdr:colOff>0</xdr:colOff>
      <xdr:row>8</xdr:row>
      <xdr:rowOff>0</xdr:rowOff>
    </xdr:to>
    <xdr:cxnSp macro="">
      <xdr:nvCxnSpPr>
        <xdr:cNvPr id="5" name="Conector recto 4"/>
        <xdr:cNvCxnSpPr/>
      </xdr:nvCxnSpPr>
      <xdr:spPr>
        <a:xfrm>
          <a:off x="36195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19050</xdr:rowOff>
    </xdr:from>
    <xdr:to>
      <xdr:col>3</xdr:col>
      <xdr:colOff>0</xdr:colOff>
      <xdr:row>8</xdr:row>
      <xdr:rowOff>0</xdr:rowOff>
    </xdr:to>
    <xdr:cxnSp macro="">
      <xdr:nvCxnSpPr>
        <xdr:cNvPr id="6" name="Conector recto 5"/>
        <xdr:cNvCxnSpPr/>
      </xdr:nvCxnSpPr>
      <xdr:spPr>
        <a:xfrm>
          <a:off x="36195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19050</xdr:rowOff>
    </xdr:from>
    <xdr:to>
      <xdr:col>3</xdr:col>
      <xdr:colOff>0</xdr:colOff>
      <xdr:row>8</xdr:row>
      <xdr:rowOff>0</xdr:rowOff>
    </xdr:to>
    <xdr:cxnSp macro="">
      <xdr:nvCxnSpPr>
        <xdr:cNvPr id="7" name="Conector recto 6"/>
        <xdr:cNvCxnSpPr/>
      </xdr:nvCxnSpPr>
      <xdr:spPr>
        <a:xfrm>
          <a:off x="36195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19050</xdr:rowOff>
    </xdr:from>
    <xdr:to>
      <xdr:col>3</xdr:col>
      <xdr:colOff>0</xdr:colOff>
      <xdr:row>8</xdr:row>
      <xdr:rowOff>0</xdr:rowOff>
    </xdr:to>
    <xdr:cxnSp macro="">
      <xdr:nvCxnSpPr>
        <xdr:cNvPr id="8" name="Conector recto 7"/>
        <xdr:cNvCxnSpPr/>
      </xdr:nvCxnSpPr>
      <xdr:spPr>
        <a:xfrm>
          <a:off x="36195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19050</xdr:rowOff>
    </xdr:from>
    <xdr:to>
      <xdr:col>3</xdr:col>
      <xdr:colOff>0</xdr:colOff>
      <xdr:row>8</xdr:row>
      <xdr:rowOff>0</xdr:rowOff>
    </xdr:to>
    <xdr:cxnSp macro="">
      <xdr:nvCxnSpPr>
        <xdr:cNvPr id="9" name="Conector recto 8"/>
        <xdr:cNvCxnSpPr/>
      </xdr:nvCxnSpPr>
      <xdr:spPr>
        <a:xfrm>
          <a:off x="36195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19050</xdr:rowOff>
    </xdr:from>
    <xdr:to>
      <xdr:col>10</xdr:col>
      <xdr:colOff>0</xdr:colOff>
      <xdr:row>8</xdr:row>
      <xdr:rowOff>0</xdr:rowOff>
    </xdr:to>
    <xdr:cxnSp macro="">
      <xdr:nvCxnSpPr>
        <xdr:cNvPr id="10" name="Conector recto 9"/>
        <xdr:cNvCxnSpPr/>
      </xdr:nvCxnSpPr>
      <xdr:spPr>
        <a:xfrm>
          <a:off x="162877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19050</xdr:rowOff>
    </xdr:from>
    <xdr:to>
      <xdr:col>10</xdr:col>
      <xdr:colOff>0</xdr:colOff>
      <xdr:row>8</xdr:row>
      <xdr:rowOff>0</xdr:rowOff>
    </xdr:to>
    <xdr:cxnSp macro="">
      <xdr:nvCxnSpPr>
        <xdr:cNvPr id="11" name="Conector recto 10"/>
        <xdr:cNvCxnSpPr/>
      </xdr:nvCxnSpPr>
      <xdr:spPr>
        <a:xfrm>
          <a:off x="162877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19050</xdr:rowOff>
    </xdr:from>
    <xdr:to>
      <xdr:col>10</xdr:col>
      <xdr:colOff>0</xdr:colOff>
      <xdr:row>8</xdr:row>
      <xdr:rowOff>0</xdr:rowOff>
    </xdr:to>
    <xdr:cxnSp macro="">
      <xdr:nvCxnSpPr>
        <xdr:cNvPr id="12" name="Conector recto 11"/>
        <xdr:cNvCxnSpPr/>
      </xdr:nvCxnSpPr>
      <xdr:spPr>
        <a:xfrm>
          <a:off x="162877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19050</xdr:rowOff>
    </xdr:from>
    <xdr:to>
      <xdr:col>10</xdr:col>
      <xdr:colOff>0</xdr:colOff>
      <xdr:row>8</xdr:row>
      <xdr:rowOff>0</xdr:rowOff>
    </xdr:to>
    <xdr:cxnSp macro="">
      <xdr:nvCxnSpPr>
        <xdr:cNvPr id="13" name="Conector recto 12"/>
        <xdr:cNvCxnSpPr/>
      </xdr:nvCxnSpPr>
      <xdr:spPr>
        <a:xfrm>
          <a:off x="162877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19050</xdr:rowOff>
    </xdr:from>
    <xdr:to>
      <xdr:col>10</xdr:col>
      <xdr:colOff>0</xdr:colOff>
      <xdr:row>8</xdr:row>
      <xdr:rowOff>0</xdr:rowOff>
    </xdr:to>
    <xdr:cxnSp macro="">
      <xdr:nvCxnSpPr>
        <xdr:cNvPr id="14" name="Conector recto 13"/>
        <xdr:cNvCxnSpPr/>
      </xdr:nvCxnSpPr>
      <xdr:spPr>
        <a:xfrm>
          <a:off x="162877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19050</xdr:rowOff>
    </xdr:from>
    <xdr:to>
      <xdr:col>10</xdr:col>
      <xdr:colOff>0</xdr:colOff>
      <xdr:row>8</xdr:row>
      <xdr:rowOff>0</xdr:rowOff>
    </xdr:to>
    <xdr:cxnSp macro="">
      <xdr:nvCxnSpPr>
        <xdr:cNvPr id="15" name="Conector recto 14"/>
        <xdr:cNvCxnSpPr/>
      </xdr:nvCxnSpPr>
      <xdr:spPr>
        <a:xfrm>
          <a:off x="162877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19050</xdr:rowOff>
    </xdr:from>
    <xdr:to>
      <xdr:col>10</xdr:col>
      <xdr:colOff>0</xdr:colOff>
      <xdr:row>8</xdr:row>
      <xdr:rowOff>0</xdr:rowOff>
    </xdr:to>
    <xdr:cxnSp macro="">
      <xdr:nvCxnSpPr>
        <xdr:cNvPr id="16" name="Conector recto 15"/>
        <xdr:cNvCxnSpPr/>
      </xdr:nvCxnSpPr>
      <xdr:spPr>
        <a:xfrm>
          <a:off x="162877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</xdr:row>
      <xdr:rowOff>19050</xdr:rowOff>
    </xdr:from>
    <xdr:to>
      <xdr:col>10</xdr:col>
      <xdr:colOff>0</xdr:colOff>
      <xdr:row>8</xdr:row>
      <xdr:rowOff>0</xdr:rowOff>
    </xdr:to>
    <xdr:cxnSp macro="">
      <xdr:nvCxnSpPr>
        <xdr:cNvPr id="17" name="Conector recto 16"/>
        <xdr:cNvCxnSpPr/>
      </xdr:nvCxnSpPr>
      <xdr:spPr>
        <a:xfrm>
          <a:off x="162877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19050</xdr:rowOff>
    </xdr:from>
    <xdr:to>
      <xdr:col>17</xdr:col>
      <xdr:colOff>0</xdr:colOff>
      <xdr:row>8</xdr:row>
      <xdr:rowOff>0</xdr:rowOff>
    </xdr:to>
    <xdr:cxnSp macro="">
      <xdr:nvCxnSpPr>
        <xdr:cNvPr id="18" name="Conector recto 17"/>
        <xdr:cNvCxnSpPr/>
      </xdr:nvCxnSpPr>
      <xdr:spPr>
        <a:xfrm>
          <a:off x="289560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19050</xdr:rowOff>
    </xdr:from>
    <xdr:to>
      <xdr:col>17</xdr:col>
      <xdr:colOff>0</xdr:colOff>
      <xdr:row>8</xdr:row>
      <xdr:rowOff>0</xdr:rowOff>
    </xdr:to>
    <xdr:cxnSp macro="">
      <xdr:nvCxnSpPr>
        <xdr:cNvPr id="19" name="Conector recto 18"/>
        <xdr:cNvCxnSpPr/>
      </xdr:nvCxnSpPr>
      <xdr:spPr>
        <a:xfrm>
          <a:off x="289560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19050</xdr:rowOff>
    </xdr:from>
    <xdr:to>
      <xdr:col>17</xdr:col>
      <xdr:colOff>0</xdr:colOff>
      <xdr:row>8</xdr:row>
      <xdr:rowOff>0</xdr:rowOff>
    </xdr:to>
    <xdr:cxnSp macro="">
      <xdr:nvCxnSpPr>
        <xdr:cNvPr id="20" name="Conector recto 19"/>
        <xdr:cNvCxnSpPr/>
      </xdr:nvCxnSpPr>
      <xdr:spPr>
        <a:xfrm>
          <a:off x="289560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19050</xdr:rowOff>
    </xdr:from>
    <xdr:to>
      <xdr:col>17</xdr:col>
      <xdr:colOff>0</xdr:colOff>
      <xdr:row>8</xdr:row>
      <xdr:rowOff>0</xdr:rowOff>
    </xdr:to>
    <xdr:cxnSp macro="">
      <xdr:nvCxnSpPr>
        <xdr:cNvPr id="21" name="Conector recto 20"/>
        <xdr:cNvCxnSpPr/>
      </xdr:nvCxnSpPr>
      <xdr:spPr>
        <a:xfrm>
          <a:off x="289560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19050</xdr:rowOff>
    </xdr:from>
    <xdr:to>
      <xdr:col>17</xdr:col>
      <xdr:colOff>0</xdr:colOff>
      <xdr:row>8</xdr:row>
      <xdr:rowOff>0</xdr:rowOff>
    </xdr:to>
    <xdr:cxnSp macro="">
      <xdr:nvCxnSpPr>
        <xdr:cNvPr id="22" name="Conector recto 21"/>
        <xdr:cNvCxnSpPr/>
      </xdr:nvCxnSpPr>
      <xdr:spPr>
        <a:xfrm>
          <a:off x="289560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19050</xdr:rowOff>
    </xdr:from>
    <xdr:to>
      <xdr:col>17</xdr:col>
      <xdr:colOff>0</xdr:colOff>
      <xdr:row>8</xdr:row>
      <xdr:rowOff>0</xdr:rowOff>
    </xdr:to>
    <xdr:cxnSp macro="">
      <xdr:nvCxnSpPr>
        <xdr:cNvPr id="23" name="Conector recto 22"/>
        <xdr:cNvCxnSpPr/>
      </xdr:nvCxnSpPr>
      <xdr:spPr>
        <a:xfrm>
          <a:off x="289560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19050</xdr:rowOff>
    </xdr:from>
    <xdr:to>
      <xdr:col>17</xdr:col>
      <xdr:colOff>0</xdr:colOff>
      <xdr:row>8</xdr:row>
      <xdr:rowOff>0</xdr:rowOff>
    </xdr:to>
    <xdr:cxnSp macro="">
      <xdr:nvCxnSpPr>
        <xdr:cNvPr id="24" name="Conector recto 23"/>
        <xdr:cNvCxnSpPr/>
      </xdr:nvCxnSpPr>
      <xdr:spPr>
        <a:xfrm>
          <a:off x="289560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6</xdr:row>
      <xdr:rowOff>19050</xdr:rowOff>
    </xdr:from>
    <xdr:to>
      <xdr:col>17</xdr:col>
      <xdr:colOff>0</xdr:colOff>
      <xdr:row>8</xdr:row>
      <xdr:rowOff>0</xdr:rowOff>
    </xdr:to>
    <xdr:cxnSp macro="">
      <xdr:nvCxnSpPr>
        <xdr:cNvPr id="25" name="Conector recto 24"/>
        <xdr:cNvCxnSpPr/>
      </xdr:nvCxnSpPr>
      <xdr:spPr>
        <a:xfrm>
          <a:off x="2895600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6</xdr:row>
      <xdr:rowOff>19050</xdr:rowOff>
    </xdr:from>
    <xdr:to>
      <xdr:col>24</xdr:col>
      <xdr:colOff>0</xdr:colOff>
      <xdr:row>8</xdr:row>
      <xdr:rowOff>0</xdr:rowOff>
    </xdr:to>
    <xdr:cxnSp macro="">
      <xdr:nvCxnSpPr>
        <xdr:cNvPr id="26" name="Conector recto 25"/>
        <xdr:cNvCxnSpPr/>
      </xdr:nvCxnSpPr>
      <xdr:spPr>
        <a:xfrm>
          <a:off x="416242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6</xdr:row>
      <xdr:rowOff>19050</xdr:rowOff>
    </xdr:from>
    <xdr:to>
      <xdr:col>24</xdr:col>
      <xdr:colOff>0</xdr:colOff>
      <xdr:row>8</xdr:row>
      <xdr:rowOff>0</xdr:rowOff>
    </xdr:to>
    <xdr:cxnSp macro="">
      <xdr:nvCxnSpPr>
        <xdr:cNvPr id="27" name="Conector recto 26"/>
        <xdr:cNvCxnSpPr/>
      </xdr:nvCxnSpPr>
      <xdr:spPr>
        <a:xfrm>
          <a:off x="416242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6</xdr:row>
      <xdr:rowOff>19050</xdr:rowOff>
    </xdr:from>
    <xdr:to>
      <xdr:col>24</xdr:col>
      <xdr:colOff>0</xdr:colOff>
      <xdr:row>8</xdr:row>
      <xdr:rowOff>0</xdr:rowOff>
    </xdr:to>
    <xdr:cxnSp macro="">
      <xdr:nvCxnSpPr>
        <xdr:cNvPr id="28" name="Conector recto 27"/>
        <xdr:cNvCxnSpPr/>
      </xdr:nvCxnSpPr>
      <xdr:spPr>
        <a:xfrm>
          <a:off x="416242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6</xdr:row>
      <xdr:rowOff>19050</xdr:rowOff>
    </xdr:from>
    <xdr:to>
      <xdr:col>24</xdr:col>
      <xdr:colOff>0</xdr:colOff>
      <xdr:row>8</xdr:row>
      <xdr:rowOff>0</xdr:rowOff>
    </xdr:to>
    <xdr:cxnSp macro="">
      <xdr:nvCxnSpPr>
        <xdr:cNvPr id="29" name="Conector recto 28"/>
        <xdr:cNvCxnSpPr/>
      </xdr:nvCxnSpPr>
      <xdr:spPr>
        <a:xfrm>
          <a:off x="416242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6</xdr:row>
      <xdr:rowOff>19050</xdr:rowOff>
    </xdr:from>
    <xdr:to>
      <xdr:col>24</xdr:col>
      <xdr:colOff>0</xdr:colOff>
      <xdr:row>8</xdr:row>
      <xdr:rowOff>0</xdr:rowOff>
    </xdr:to>
    <xdr:cxnSp macro="">
      <xdr:nvCxnSpPr>
        <xdr:cNvPr id="30" name="Conector recto 29"/>
        <xdr:cNvCxnSpPr/>
      </xdr:nvCxnSpPr>
      <xdr:spPr>
        <a:xfrm>
          <a:off x="416242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6</xdr:row>
      <xdr:rowOff>19050</xdr:rowOff>
    </xdr:from>
    <xdr:to>
      <xdr:col>24</xdr:col>
      <xdr:colOff>0</xdr:colOff>
      <xdr:row>8</xdr:row>
      <xdr:rowOff>0</xdr:rowOff>
    </xdr:to>
    <xdr:cxnSp macro="">
      <xdr:nvCxnSpPr>
        <xdr:cNvPr id="31" name="Conector recto 30"/>
        <xdr:cNvCxnSpPr/>
      </xdr:nvCxnSpPr>
      <xdr:spPr>
        <a:xfrm>
          <a:off x="416242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6</xdr:row>
      <xdr:rowOff>19050</xdr:rowOff>
    </xdr:from>
    <xdr:to>
      <xdr:col>24</xdr:col>
      <xdr:colOff>0</xdr:colOff>
      <xdr:row>8</xdr:row>
      <xdr:rowOff>0</xdr:rowOff>
    </xdr:to>
    <xdr:cxnSp macro="">
      <xdr:nvCxnSpPr>
        <xdr:cNvPr id="32" name="Conector recto 31"/>
        <xdr:cNvCxnSpPr/>
      </xdr:nvCxnSpPr>
      <xdr:spPr>
        <a:xfrm>
          <a:off x="416242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6</xdr:row>
      <xdr:rowOff>19050</xdr:rowOff>
    </xdr:from>
    <xdr:to>
      <xdr:col>24</xdr:col>
      <xdr:colOff>0</xdr:colOff>
      <xdr:row>8</xdr:row>
      <xdr:rowOff>0</xdr:rowOff>
    </xdr:to>
    <xdr:cxnSp macro="">
      <xdr:nvCxnSpPr>
        <xdr:cNvPr id="33" name="Conector recto 32"/>
        <xdr:cNvCxnSpPr/>
      </xdr:nvCxnSpPr>
      <xdr:spPr>
        <a:xfrm>
          <a:off x="4162425" y="828675"/>
          <a:ext cx="180975" cy="228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24</xdr:row>
      <xdr:rowOff>0</xdr:rowOff>
    </xdr:from>
    <xdr:to>
      <xdr:col>10</xdr:col>
      <xdr:colOff>19050</xdr:colOff>
      <xdr:row>30</xdr:row>
      <xdr:rowOff>9525</xdr:rowOff>
    </xdr:to>
    <xdr:cxnSp macro="">
      <xdr:nvCxnSpPr>
        <xdr:cNvPr id="34" name="1 Conector recto"/>
        <xdr:cNvCxnSpPr/>
      </xdr:nvCxnSpPr>
      <xdr:spPr>
        <a:xfrm>
          <a:off x="714375" y="3124200"/>
          <a:ext cx="1114425" cy="752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6751</xdr:colOff>
      <xdr:row>28</xdr:row>
      <xdr:rowOff>75097</xdr:rowOff>
    </xdr:from>
    <xdr:to>
      <xdr:col>9</xdr:col>
      <xdr:colOff>145725</xdr:colOff>
      <xdr:row>30</xdr:row>
      <xdr:rowOff>87726</xdr:rowOff>
    </xdr:to>
    <xdr:sp macro="" textlink="">
      <xdr:nvSpPr>
        <xdr:cNvPr id="35" name="Arco 34"/>
        <xdr:cNvSpPr/>
      </xdr:nvSpPr>
      <xdr:spPr>
        <a:xfrm rot="17447547">
          <a:off x="1484386" y="3664762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13</xdr:col>
      <xdr:colOff>9525</xdr:colOff>
      <xdr:row>27</xdr:row>
      <xdr:rowOff>9525</xdr:rowOff>
    </xdr:from>
    <xdr:to>
      <xdr:col>19</xdr:col>
      <xdr:colOff>19050</xdr:colOff>
      <xdr:row>30</xdr:row>
      <xdr:rowOff>9525</xdr:rowOff>
    </xdr:to>
    <xdr:cxnSp macro="">
      <xdr:nvCxnSpPr>
        <xdr:cNvPr id="36" name="1 Conector recto"/>
        <xdr:cNvCxnSpPr/>
      </xdr:nvCxnSpPr>
      <xdr:spPr>
        <a:xfrm>
          <a:off x="2362200" y="3505200"/>
          <a:ext cx="1095375" cy="371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159151</xdr:colOff>
      <xdr:row>28</xdr:row>
      <xdr:rowOff>122722</xdr:rowOff>
    </xdr:from>
    <xdr:to>
      <xdr:col>18</xdr:col>
      <xdr:colOff>117150</xdr:colOff>
      <xdr:row>30</xdr:row>
      <xdr:rowOff>135351</xdr:rowOff>
    </xdr:to>
    <xdr:sp macro="" textlink="">
      <xdr:nvSpPr>
        <xdr:cNvPr id="37" name="Arco 36"/>
        <xdr:cNvSpPr/>
      </xdr:nvSpPr>
      <xdr:spPr>
        <a:xfrm rot="17447547">
          <a:off x="3084586" y="3712387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21</xdr:col>
      <xdr:colOff>171450</xdr:colOff>
      <xdr:row>24</xdr:row>
      <xdr:rowOff>0</xdr:rowOff>
    </xdr:from>
    <xdr:to>
      <xdr:col>28</xdr:col>
      <xdr:colOff>19050</xdr:colOff>
      <xdr:row>30</xdr:row>
      <xdr:rowOff>9525</xdr:rowOff>
    </xdr:to>
    <xdr:cxnSp macro="">
      <xdr:nvCxnSpPr>
        <xdr:cNvPr id="38" name="1 Conector recto"/>
        <xdr:cNvCxnSpPr/>
      </xdr:nvCxnSpPr>
      <xdr:spPr>
        <a:xfrm>
          <a:off x="3971925" y="3124200"/>
          <a:ext cx="1114425" cy="752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140100</xdr:colOff>
      <xdr:row>28</xdr:row>
      <xdr:rowOff>65572</xdr:rowOff>
    </xdr:from>
    <xdr:to>
      <xdr:col>27</xdr:col>
      <xdr:colOff>98099</xdr:colOff>
      <xdr:row>30</xdr:row>
      <xdr:rowOff>78201</xdr:rowOff>
    </xdr:to>
    <xdr:sp macro="" textlink="">
      <xdr:nvSpPr>
        <xdr:cNvPr id="39" name="Arco 38"/>
        <xdr:cNvSpPr/>
      </xdr:nvSpPr>
      <xdr:spPr>
        <a:xfrm rot="17447547">
          <a:off x="4694310" y="3655237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3</xdr:col>
      <xdr:colOff>171450</xdr:colOff>
      <xdr:row>35</xdr:row>
      <xdr:rowOff>0</xdr:rowOff>
    </xdr:from>
    <xdr:to>
      <xdr:col>10</xdr:col>
      <xdr:colOff>19050</xdr:colOff>
      <xdr:row>41</xdr:row>
      <xdr:rowOff>9525</xdr:rowOff>
    </xdr:to>
    <xdr:cxnSp macro="">
      <xdr:nvCxnSpPr>
        <xdr:cNvPr id="40" name="1 Conector recto"/>
        <xdr:cNvCxnSpPr/>
      </xdr:nvCxnSpPr>
      <xdr:spPr>
        <a:xfrm>
          <a:off x="714375" y="6038850"/>
          <a:ext cx="1114425" cy="752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159151</xdr:colOff>
      <xdr:row>39</xdr:row>
      <xdr:rowOff>122722</xdr:rowOff>
    </xdr:from>
    <xdr:to>
      <xdr:col>9</xdr:col>
      <xdr:colOff>117150</xdr:colOff>
      <xdr:row>41</xdr:row>
      <xdr:rowOff>135351</xdr:rowOff>
    </xdr:to>
    <xdr:sp macro="" textlink="">
      <xdr:nvSpPr>
        <xdr:cNvPr id="41" name="Arco 40"/>
        <xdr:cNvSpPr/>
      </xdr:nvSpPr>
      <xdr:spPr>
        <a:xfrm rot="17447547">
          <a:off x="1460574" y="6622274"/>
          <a:ext cx="2507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13</xdr:col>
      <xdr:colOff>9525</xdr:colOff>
      <xdr:row>38</xdr:row>
      <xdr:rowOff>9525</xdr:rowOff>
    </xdr:from>
    <xdr:to>
      <xdr:col>19</xdr:col>
      <xdr:colOff>19050</xdr:colOff>
      <xdr:row>41</xdr:row>
      <xdr:rowOff>9525</xdr:rowOff>
    </xdr:to>
    <xdr:cxnSp macro="">
      <xdr:nvCxnSpPr>
        <xdr:cNvPr id="42" name="1 Conector recto"/>
        <xdr:cNvCxnSpPr/>
      </xdr:nvCxnSpPr>
      <xdr:spPr>
        <a:xfrm>
          <a:off x="2362200" y="6419850"/>
          <a:ext cx="1095375" cy="371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159151</xdr:colOff>
      <xdr:row>39</xdr:row>
      <xdr:rowOff>122722</xdr:rowOff>
    </xdr:from>
    <xdr:to>
      <xdr:col>18</xdr:col>
      <xdr:colOff>117150</xdr:colOff>
      <xdr:row>41</xdr:row>
      <xdr:rowOff>135351</xdr:rowOff>
    </xdr:to>
    <xdr:sp macro="" textlink="">
      <xdr:nvSpPr>
        <xdr:cNvPr id="43" name="Arco 42"/>
        <xdr:cNvSpPr/>
      </xdr:nvSpPr>
      <xdr:spPr>
        <a:xfrm rot="17447547">
          <a:off x="3089349" y="6622274"/>
          <a:ext cx="2507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21</xdr:col>
      <xdr:colOff>171450</xdr:colOff>
      <xdr:row>35</xdr:row>
      <xdr:rowOff>0</xdr:rowOff>
    </xdr:from>
    <xdr:to>
      <xdr:col>28</xdr:col>
      <xdr:colOff>19050</xdr:colOff>
      <xdr:row>41</xdr:row>
      <xdr:rowOff>9525</xdr:rowOff>
    </xdr:to>
    <xdr:cxnSp macro="">
      <xdr:nvCxnSpPr>
        <xdr:cNvPr id="44" name="1 Conector recto"/>
        <xdr:cNvCxnSpPr/>
      </xdr:nvCxnSpPr>
      <xdr:spPr>
        <a:xfrm>
          <a:off x="3971925" y="6038850"/>
          <a:ext cx="1114425" cy="752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159151</xdr:colOff>
      <xdr:row>39</xdr:row>
      <xdr:rowOff>122722</xdr:rowOff>
    </xdr:from>
    <xdr:to>
      <xdr:col>27</xdr:col>
      <xdr:colOff>117150</xdr:colOff>
      <xdr:row>41</xdr:row>
      <xdr:rowOff>135351</xdr:rowOff>
    </xdr:to>
    <xdr:sp macro="" textlink="">
      <xdr:nvSpPr>
        <xdr:cNvPr id="45" name="Arco 44"/>
        <xdr:cNvSpPr/>
      </xdr:nvSpPr>
      <xdr:spPr>
        <a:xfrm rot="17447547">
          <a:off x="4718124" y="6622274"/>
          <a:ext cx="2507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47</xdr:row>
      <xdr:rowOff>0</xdr:rowOff>
    </xdr:from>
    <xdr:to>
      <xdr:col>12</xdr:col>
      <xdr:colOff>19050</xdr:colOff>
      <xdr:row>52</xdr:row>
      <xdr:rowOff>9525</xdr:rowOff>
    </xdr:to>
    <xdr:cxnSp macro="">
      <xdr:nvCxnSpPr>
        <xdr:cNvPr id="46" name="1 Conector recto"/>
        <xdr:cNvCxnSpPr/>
      </xdr:nvCxnSpPr>
      <xdr:spPr>
        <a:xfrm>
          <a:off x="1076325" y="16925925"/>
          <a:ext cx="1114425" cy="1009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50</xdr:row>
      <xdr:rowOff>122722</xdr:rowOff>
    </xdr:from>
    <xdr:to>
      <xdr:col>11</xdr:col>
      <xdr:colOff>117150</xdr:colOff>
      <xdr:row>52</xdr:row>
      <xdr:rowOff>135351</xdr:rowOff>
    </xdr:to>
    <xdr:sp macro="" textlink="">
      <xdr:nvSpPr>
        <xdr:cNvPr id="47" name="Arco 46"/>
        <xdr:cNvSpPr/>
      </xdr:nvSpPr>
      <xdr:spPr>
        <a:xfrm rot="17447547">
          <a:off x="1741561" y="17695087"/>
          <a:ext cx="4126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61</xdr:row>
      <xdr:rowOff>0</xdr:rowOff>
    </xdr:from>
    <xdr:to>
      <xdr:col>12</xdr:col>
      <xdr:colOff>19050</xdr:colOff>
      <xdr:row>66</xdr:row>
      <xdr:rowOff>9525</xdr:rowOff>
    </xdr:to>
    <xdr:cxnSp macro="">
      <xdr:nvCxnSpPr>
        <xdr:cNvPr id="48" name="1 Conector recto"/>
        <xdr:cNvCxnSpPr/>
      </xdr:nvCxnSpPr>
      <xdr:spPr>
        <a:xfrm>
          <a:off x="1076325" y="20726400"/>
          <a:ext cx="1114425" cy="1009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64</xdr:row>
      <xdr:rowOff>122722</xdr:rowOff>
    </xdr:from>
    <xdr:to>
      <xdr:col>11</xdr:col>
      <xdr:colOff>117150</xdr:colOff>
      <xdr:row>66</xdr:row>
      <xdr:rowOff>135351</xdr:rowOff>
    </xdr:to>
    <xdr:sp macro="" textlink="">
      <xdr:nvSpPr>
        <xdr:cNvPr id="49" name="Arco 48"/>
        <xdr:cNvSpPr/>
      </xdr:nvSpPr>
      <xdr:spPr>
        <a:xfrm rot="17447547">
          <a:off x="1741561" y="21495562"/>
          <a:ext cx="4126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54</xdr:row>
      <xdr:rowOff>0</xdr:rowOff>
    </xdr:from>
    <xdr:to>
      <xdr:col>12</xdr:col>
      <xdr:colOff>19050</xdr:colOff>
      <xdr:row>59</xdr:row>
      <xdr:rowOff>9525</xdr:rowOff>
    </xdr:to>
    <xdr:cxnSp macro="">
      <xdr:nvCxnSpPr>
        <xdr:cNvPr id="50" name="1 Conector recto"/>
        <xdr:cNvCxnSpPr/>
      </xdr:nvCxnSpPr>
      <xdr:spPr>
        <a:xfrm>
          <a:off x="1076325" y="18726150"/>
          <a:ext cx="1114425" cy="1009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57</xdr:row>
      <xdr:rowOff>122722</xdr:rowOff>
    </xdr:from>
    <xdr:to>
      <xdr:col>11</xdr:col>
      <xdr:colOff>117150</xdr:colOff>
      <xdr:row>59</xdr:row>
      <xdr:rowOff>135351</xdr:rowOff>
    </xdr:to>
    <xdr:sp macro="" textlink="">
      <xdr:nvSpPr>
        <xdr:cNvPr id="51" name="Arco 50"/>
        <xdr:cNvSpPr/>
      </xdr:nvSpPr>
      <xdr:spPr>
        <a:xfrm rot="17447547">
          <a:off x="1741561" y="19495312"/>
          <a:ext cx="4126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68</xdr:row>
      <xdr:rowOff>0</xdr:rowOff>
    </xdr:from>
    <xdr:to>
      <xdr:col>12</xdr:col>
      <xdr:colOff>19050</xdr:colOff>
      <xdr:row>73</xdr:row>
      <xdr:rowOff>9525</xdr:rowOff>
    </xdr:to>
    <xdr:cxnSp macro="">
      <xdr:nvCxnSpPr>
        <xdr:cNvPr id="52" name="1 Conector recto"/>
        <xdr:cNvCxnSpPr/>
      </xdr:nvCxnSpPr>
      <xdr:spPr>
        <a:xfrm>
          <a:off x="1076325" y="22726650"/>
          <a:ext cx="1114425" cy="1009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71</xdr:row>
      <xdr:rowOff>122722</xdr:rowOff>
    </xdr:from>
    <xdr:to>
      <xdr:col>11</xdr:col>
      <xdr:colOff>117150</xdr:colOff>
      <xdr:row>73</xdr:row>
      <xdr:rowOff>135351</xdr:rowOff>
    </xdr:to>
    <xdr:sp macro="" textlink="">
      <xdr:nvSpPr>
        <xdr:cNvPr id="53" name="Arco 52"/>
        <xdr:cNvSpPr/>
      </xdr:nvSpPr>
      <xdr:spPr>
        <a:xfrm rot="17447547">
          <a:off x="1741561" y="23495812"/>
          <a:ext cx="4126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75</xdr:row>
      <xdr:rowOff>0</xdr:rowOff>
    </xdr:from>
    <xdr:to>
      <xdr:col>12</xdr:col>
      <xdr:colOff>19050</xdr:colOff>
      <xdr:row>80</xdr:row>
      <xdr:rowOff>9525</xdr:rowOff>
    </xdr:to>
    <xdr:cxnSp macro="">
      <xdr:nvCxnSpPr>
        <xdr:cNvPr id="54" name="1 Conector recto"/>
        <xdr:cNvCxnSpPr/>
      </xdr:nvCxnSpPr>
      <xdr:spPr>
        <a:xfrm>
          <a:off x="1076325" y="24584025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78</xdr:row>
      <xdr:rowOff>122722</xdr:rowOff>
    </xdr:from>
    <xdr:to>
      <xdr:col>11</xdr:col>
      <xdr:colOff>117150</xdr:colOff>
      <xdr:row>80</xdr:row>
      <xdr:rowOff>135351</xdr:rowOff>
    </xdr:to>
    <xdr:sp macro="" textlink="">
      <xdr:nvSpPr>
        <xdr:cNvPr id="55" name="Arco 54"/>
        <xdr:cNvSpPr/>
      </xdr:nvSpPr>
      <xdr:spPr>
        <a:xfrm rot="17447547">
          <a:off x="1765374" y="25253174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85</xdr:row>
      <xdr:rowOff>0</xdr:rowOff>
    </xdr:from>
    <xdr:to>
      <xdr:col>12</xdr:col>
      <xdr:colOff>19050</xdr:colOff>
      <xdr:row>90</xdr:row>
      <xdr:rowOff>9525</xdr:rowOff>
    </xdr:to>
    <xdr:cxnSp macro="">
      <xdr:nvCxnSpPr>
        <xdr:cNvPr id="56" name="1 Conector recto"/>
        <xdr:cNvCxnSpPr/>
      </xdr:nvCxnSpPr>
      <xdr:spPr>
        <a:xfrm>
          <a:off x="1076325" y="26308050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88</xdr:row>
      <xdr:rowOff>122722</xdr:rowOff>
    </xdr:from>
    <xdr:to>
      <xdr:col>11</xdr:col>
      <xdr:colOff>117150</xdr:colOff>
      <xdr:row>90</xdr:row>
      <xdr:rowOff>135351</xdr:rowOff>
    </xdr:to>
    <xdr:sp macro="" textlink="">
      <xdr:nvSpPr>
        <xdr:cNvPr id="57" name="Arco 56"/>
        <xdr:cNvSpPr/>
      </xdr:nvSpPr>
      <xdr:spPr>
        <a:xfrm rot="17447547">
          <a:off x="1765374" y="2697719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47</xdr:row>
      <xdr:rowOff>0</xdr:rowOff>
    </xdr:from>
    <xdr:to>
      <xdr:col>12</xdr:col>
      <xdr:colOff>19050</xdr:colOff>
      <xdr:row>52</xdr:row>
      <xdr:rowOff>9525</xdr:rowOff>
    </xdr:to>
    <xdr:cxnSp macro="">
      <xdr:nvCxnSpPr>
        <xdr:cNvPr id="58" name="1 Conector recto"/>
        <xdr:cNvCxnSpPr/>
      </xdr:nvCxnSpPr>
      <xdr:spPr>
        <a:xfrm>
          <a:off x="1076325" y="16925925"/>
          <a:ext cx="1114425" cy="1009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50</xdr:row>
      <xdr:rowOff>122722</xdr:rowOff>
    </xdr:from>
    <xdr:to>
      <xdr:col>11</xdr:col>
      <xdr:colOff>117150</xdr:colOff>
      <xdr:row>52</xdr:row>
      <xdr:rowOff>135351</xdr:rowOff>
    </xdr:to>
    <xdr:sp macro="" textlink="">
      <xdr:nvSpPr>
        <xdr:cNvPr id="59" name="Arco 58"/>
        <xdr:cNvSpPr/>
      </xdr:nvSpPr>
      <xdr:spPr>
        <a:xfrm rot="17447547">
          <a:off x="1741561" y="17695087"/>
          <a:ext cx="4126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61</xdr:row>
      <xdr:rowOff>0</xdr:rowOff>
    </xdr:from>
    <xdr:to>
      <xdr:col>12</xdr:col>
      <xdr:colOff>19050</xdr:colOff>
      <xdr:row>66</xdr:row>
      <xdr:rowOff>9525</xdr:rowOff>
    </xdr:to>
    <xdr:cxnSp macro="">
      <xdr:nvCxnSpPr>
        <xdr:cNvPr id="60" name="1 Conector recto"/>
        <xdr:cNvCxnSpPr/>
      </xdr:nvCxnSpPr>
      <xdr:spPr>
        <a:xfrm>
          <a:off x="1076325" y="20726400"/>
          <a:ext cx="1114425" cy="1009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64</xdr:row>
      <xdr:rowOff>122722</xdr:rowOff>
    </xdr:from>
    <xdr:to>
      <xdr:col>11</xdr:col>
      <xdr:colOff>117150</xdr:colOff>
      <xdr:row>66</xdr:row>
      <xdr:rowOff>135351</xdr:rowOff>
    </xdr:to>
    <xdr:sp macro="" textlink="">
      <xdr:nvSpPr>
        <xdr:cNvPr id="61" name="Arco 60"/>
        <xdr:cNvSpPr/>
      </xdr:nvSpPr>
      <xdr:spPr>
        <a:xfrm rot="17447547">
          <a:off x="1741561" y="21495562"/>
          <a:ext cx="4126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54</xdr:row>
      <xdr:rowOff>0</xdr:rowOff>
    </xdr:from>
    <xdr:to>
      <xdr:col>12</xdr:col>
      <xdr:colOff>19050</xdr:colOff>
      <xdr:row>59</xdr:row>
      <xdr:rowOff>9525</xdr:rowOff>
    </xdr:to>
    <xdr:cxnSp macro="">
      <xdr:nvCxnSpPr>
        <xdr:cNvPr id="62" name="1 Conector recto"/>
        <xdr:cNvCxnSpPr/>
      </xdr:nvCxnSpPr>
      <xdr:spPr>
        <a:xfrm>
          <a:off x="1076325" y="18726150"/>
          <a:ext cx="1114425" cy="1009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57</xdr:row>
      <xdr:rowOff>122722</xdr:rowOff>
    </xdr:from>
    <xdr:to>
      <xdr:col>11</xdr:col>
      <xdr:colOff>117150</xdr:colOff>
      <xdr:row>59</xdr:row>
      <xdr:rowOff>135351</xdr:rowOff>
    </xdr:to>
    <xdr:sp macro="" textlink="">
      <xdr:nvSpPr>
        <xdr:cNvPr id="63" name="Arco 62"/>
        <xdr:cNvSpPr/>
      </xdr:nvSpPr>
      <xdr:spPr>
        <a:xfrm rot="17447547">
          <a:off x="1741561" y="19495312"/>
          <a:ext cx="4126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68</xdr:row>
      <xdr:rowOff>0</xdr:rowOff>
    </xdr:from>
    <xdr:to>
      <xdr:col>12</xdr:col>
      <xdr:colOff>19050</xdr:colOff>
      <xdr:row>73</xdr:row>
      <xdr:rowOff>9525</xdr:rowOff>
    </xdr:to>
    <xdr:cxnSp macro="">
      <xdr:nvCxnSpPr>
        <xdr:cNvPr id="64" name="1 Conector recto"/>
        <xdr:cNvCxnSpPr/>
      </xdr:nvCxnSpPr>
      <xdr:spPr>
        <a:xfrm>
          <a:off x="1076325" y="22726650"/>
          <a:ext cx="1114425" cy="1009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71</xdr:row>
      <xdr:rowOff>122722</xdr:rowOff>
    </xdr:from>
    <xdr:to>
      <xdr:col>11</xdr:col>
      <xdr:colOff>117150</xdr:colOff>
      <xdr:row>73</xdr:row>
      <xdr:rowOff>135351</xdr:rowOff>
    </xdr:to>
    <xdr:sp macro="" textlink="">
      <xdr:nvSpPr>
        <xdr:cNvPr id="65" name="Arco 64"/>
        <xdr:cNvSpPr/>
      </xdr:nvSpPr>
      <xdr:spPr>
        <a:xfrm rot="17447547">
          <a:off x="1741561" y="23495812"/>
          <a:ext cx="4126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75</xdr:row>
      <xdr:rowOff>0</xdr:rowOff>
    </xdr:from>
    <xdr:to>
      <xdr:col>12</xdr:col>
      <xdr:colOff>19050</xdr:colOff>
      <xdr:row>80</xdr:row>
      <xdr:rowOff>9525</xdr:rowOff>
    </xdr:to>
    <xdr:cxnSp macro="">
      <xdr:nvCxnSpPr>
        <xdr:cNvPr id="66" name="1 Conector recto"/>
        <xdr:cNvCxnSpPr/>
      </xdr:nvCxnSpPr>
      <xdr:spPr>
        <a:xfrm>
          <a:off x="1076325" y="24584025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78</xdr:row>
      <xdr:rowOff>122722</xdr:rowOff>
    </xdr:from>
    <xdr:to>
      <xdr:col>11</xdr:col>
      <xdr:colOff>117150</xdr:colOff>
      <xdr:row>80</xdr:row>
      <xdr:rowOff>135351</xdr:rowOff>
    </xdr:to>
    <xdr:sp macro="" textlink="">
      <xdr:nvSpPr>
        <xdr:cNvPr id="67" name="Arco 66"/>
        <xdr:cNvSpPr/>
      </xdr:nvSpPr>
      <xdr:spPr>
        <a:xfrm rot="17447547">
          <a:off x="1765374" y="25253174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85</xdr:row>
      <xdr:rowOff>0</xdr:rowOff>
    </xdr:from>
    <xdr:to>
      <xdr:col>12</xdr:col>
      <xdr:colOff>19050</xdr:colOff>
      <xdr:row>90</xdr:row>
      <xdr:rowOff>9525</xdr:rowOff>
    </xdr:to>
    <xdr:cxnSp macro="">
      <xdr:nvCxnSpPr>
        <xdr:cNvPr id="68" name="1 Conector recto"/>
        <xdr:cNvCxnSpPr/>
      </xdr:nvCxnSpPr>
      <xdr:spPr>
        <a:xfrm>
          <a:off x="1076325" y="26308050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88</xdr:row>
      <xdr:rowOff>122722</xdr:rowOff>
    </xdr:from>
    <xdr:to>
      <xdr:col>11</xdr:col>
      <xdr:colOff>117150</xdr:colOff>
      <xdr:row>90</xdr:row>
      <xdr:rowOff>135351</xdr:rowOff>
    </xdr:to>
    <xdr:sp macro="" textlink="">
      <xdr:nvSpPr>
        <xdr:cNvPr id="69" name="Arco 68"/>
        <xdr:cNvSpPr/>
      </xdr:nvSpPr>
      <xdr:spPr>
        <a:xfrm rot="17447547">
          <a:off x="1765374" y="2697719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26</xdr:row>
      <xdr:rowOff>0</xdr:rowOff>
    </xdr:from>
    <xdr:to>
      <xdr:col>10</xdr:col>
      <xdr:colOff>19050</xdr:colOff>
      <xdr:row>32</xdr:row>
      <xdr:rowOff>9525</xdr:rowOff>
    </xdr:to>
    <xdr:cxnSp macro="">
      <xdr:nvCxnSpPr>
        <xdr:cNvPr id="34" name="1 Conector recto"/>
        <xdr:cNvCxnSpPr/>
      </xdr:nvCxnSpPr>
      <xdr:spPr>
        <a:xfrm>
          <a:off x="714375" y="4191000"/>
          <a:ext cx="1114425" cy="8001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6751</xdr:colOff>
      <xdr:row>30</xdr:row>
      <xdr:rowOff>75097</xdr:rowOff>
    </xdr:from>
    <xdr:to>
      <xdr:col>9</xdr:col>
      <xdr:colOff>145725</xdr:colOff>
      <xdr:row>32</xdr:row>
      <xdr:rowOff>87726</xdr:rowOff>
    </xdr:to>
    <xdr:sp macro="" textlink="">
      <xdr:nvSpPr>
        <xdr:cNvPr id="35" name="Arco 34"/>
        <xdr:cNvSpPr/>
      </xdr:nvSpPr>
      <xdr:spPr>
        <a:xfrm rot="17447547">
          <a:off x="1484386" y="4779187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13</xdr:col>
      <xdr:colOff>9525</xdr:colOff>
      <xdr:row>29</xdr:row>
      <xdr:rowOff>9525</xdr:rowOff>
    </xdr:from>
    <xdr:to>
      <xdr:col>19</xdr:col>
      <xdr:colOff>19050</xdr:colOff>
      <xdr:row>32</xdr:row>
      <xdr:rowOff>9525</xdr:rowOff>
    </xdr:to>
    <xdr:cxnSp macro="">
      <xdr:nvCxnSpPr>
        <xdr:cNvPr id="36" name="1 Conector recto"/>
        <xdr:cNvCxnSpPr/>
      </xdr:nvCxnSpPr>
      <xdr:spPr>
        <a:xfrm>
          <a:off x="2362200" y="4572000"/>
          <a:ext cx="1095375" cy="4191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159151</xdr:colOff>
      <xdr:row>30</xdr:row>
      <xdr:rowOff>122722</xdr:rowOff>
    </xdr:from>
    <xdr:to>
      <xdr:col>18</xdr:col>
      <xdr:colOff>117150</xdr:colOff>
      <xdr:row>32</xdr:row>
      <xdr:rowOff>135351</xdr:rowOff>
    </xdr:to>
    <xdr:sp macro="" textlink="">
      <xdr:nvSpPr>
        <xdr:cNvPr id="37" name="Arco 36"/>
        <xdr:cNvSpPr/>
      </xdr:nvSpPr>
      <xdr:spPr>
        <a:xfrm rot="17447547">
          <a:off x="3084586" y="4826812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21</xdr:col>
      <xdr:colOff>171450</xdr:colOff>
      <xdr:row>26</xdr:row>
      <xdr:rowOff>0</xdr:rowOff>
    </xdr:from>
    <xdr:to>
      <xdr:col>28</xdr:col>
      <xdr:colOff>19050</xdr:colOff>
      <xdr:row>32</xdr:row>
      <xdr:rowOff>9525</xdr:rowOff>
    </xdr:to>
    <xdr:cxnSp macro="">
      <xdr:nvCxnSpPr>
        <xdr:cNvPr id="38" name="1 Conector recto"/>
        <xdr:cNvCxnSpPr/>
      </xdr:nvCxnSpPr>
      <xdr:spPr>
        <a:xfrm>
          <a:off x="3971925" y="4191000"/>
          <a:ext cx="1114425" cy="8001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140100</xdr:colOff>
      <xdr:row>30</xdr:row>
      <xdr:rowOff>65572</xdr:rowOff>
    </xdr:from>
    <xdr:to>
      <xdr:col>27</xdr:col>
      <xdr:colOff>98099</xdr:colOff>
      <xdr:row>32</xdr:row>
      <xdr:rowOff>78201</xdr:rowOff>
    </xdr:to>
    <xdr:sp macro="" textlink="">
      <xdr:nvSpPr>
        <xdr:cNvPr id="39" name="Arco 38"/>
        <xdr:cNvSpPr/>
      </xdr:nvSpPr>
      <xdr:spPr>
        <a:xfrm rot="17447547">
          <a:off x="4694310" y="4769662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3</xdr:col>
      <xdr:colOff>171450</xdr:colOff>
      <xdr:row>39</xdr:row>
      <xdr:rowOff>0</xdr:rowOff>
    </xdr:from>
    <xdr:to>
      <xdr:col>10</xdr:col>
      <xdr:colOff>19050</xdr:colOff>
      <xdr:row>45</xdr:row>
      <xdr:rowOff>9525</xdr:rowOff>
    </xdr:to>
    <xdr:cxnSp macro="">
      <xdr:nvCxnSpPr>
        <xdr:cNvPr id="40" name="1 Conector recto"/>
        <xdr:cNvCxnSpPr/>
      </xdr:nvCxnSpPr>
      <xdr:spPr>
        <a:xfrm>
          <a:off x="714375" y="6038850"/>
          <a:ext cx="1114425" cy="752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159151</xdr:colOff>
      <xdr:row>43</xdr:row>
      <xdr:rowOff>122722</xdr:rowOff>
    </xdr:from>
    <xdr:to>
      <xdr:col>9</xdr:col>
      <xdr:colOff>117150</xdr:colOff>
      <xdr:row>45</xdr:row>
      <xdr:rowOff>135351</xdr:rowOff>
    </xdr:to>
    <xdr:sp macro="" textlink="">
      <xdr:nvSpPr>
        <xdr:cNvPr id="41" name="Arco 40"/>
        <xdr:cNvSpPr/>
      </xdr:nvSpPr>
      <xdr:spPr>
        <a:xfrm rot="17447547">
          <a:off x="1455811" y="6627037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13</xdr:col>
      <xdr:colOff>9525</xdr:colOff>
      <xdr:row>42</xdr:row>
      <xdr:rowOff>9525</xdr:rowOff>
    </xdr:from>
    <xdr:to>
      <xdr:col>19</xdr:col>
      <xdr:colOff>19050</xdr:colOff>
      <xdr:row>45</xdr:row>
      <xdr:rowOff>9525</xdr:rowOff>
    </xdr:to>
    <xdr:cxnSp macro="">
      <xdr:nvCxnSpPr>
        <xdr:cNvPr id="42" name="1 Conector recto"/>
        <xdr:cNvCxnSpPr/>
      </xdr:nvCxnSpPr>
      <xdr:spPr>
        <a:xfrm>
          <a:off x="2362200" y="6419850"/>
          <a:ext cx="1095375" cy="371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159151</xdr:colOff>
      <xdr:row>43</xdr:row>
      <xdr:rowOff>122722</xdr:rowOff>
    </xdr:from>
    <xdr:to>
      <xdr:col>18</xdr:col>
      <xdr:colOff>117150</xdr:colOff>
      <xdr:row>45</xdr:row>
      <xdr:rowOff>135351</xdr:rowOff>
    </xdr:to>
    <xdr:sp macro="" textlink="">
      <xdr:nvSpPr>
        <xdr:cNvPr id="43" name="Arco 42"/>
        <xdr:cNvSpPr/>
      </xdr:nvSpPr>
      <xdr:spPr>
        <a:xfrm rot="17447547">
          <a:off x="3084586" y="6627037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21</xdr:col>
      <xdr:colOff>171450</xdr:colOff>
      <xdr:row>39</xdr:row>
      <xdr:rowOff>0</xdr:rowOff>
    </xdr:from>
    <xdr:to>
      <xdr:col>28</xdr:col>
      <xdr:colOff>19050</xdr:colOff>
      <xdr:row>45</xdr:row>
      <xdr:rowOff>9525</xdr:rowOff>
    </xdr:to>
    <xdr:cxnSp macro="">
      <xdr:nvCxnSpPr>
        <xdr:cNvPr id="44" name="1 Conector recto"/>
        <xdr:cNvCxnSpPr/>
      </xdr:nvCxnSpPr>
      <xdr:spPr>
        <a:xfrm>
          <a:off x="3971925" y="6038850"/>
          <a:ext cx="1114425" cy="7524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159151</xdr:colOff>
      <xdr:row>43</xdr:row>
      <xdr:rowOff>122722</xdr:rowOff>
    </xdr:from>
    <xdr:to>
      <xdr:col>27</xdr:col>
      <xdr:colOff>117150</xdr:colOff>
      <xdr:row>45</xdr:row>
      <xdr:rowOff>135351</xdr:rowOff>
    </xdr:to>
    <xdr:sp macro="" textlink="">
      <xdr:nvSpPr>
        <xdr:cNvPr id="45" name="Arco 44"/>
        <xdr:cNvSpPr/>
      </xdr:nvSpPr>
      <xdr:spPr>
        <a:xfrm rot="17447547">
          <a:off x="4713361" y="6627037"/>
          <a:ext cx="260279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53</xdr:row>
      <xdr:rowOff>0</xdr:rowOff>
    </xdr:from>
    <xdr:to>
      <xdr:col>12</xdr:col>
      <xdr:colOff>19050</xdr:colOff>
      <xdr:row>58</xdr:row>
      <xdr:rowOff>9525</xdr:rowOff>
    </xdr:to>
    <xdr:cxnSp macro="">
      <xdr:nvCxnSpPr>
        <xdr:cNvPr id="46" name="1 Conector recto"/>
        <xdr:cNvCxnSpPr/>
      </xdr:nvCxnSpPr>
      <xdr:spPr>
        <a:xfrm>
          <a:off x="1076325" y="8115300"/>
          <a:ext cx="1114425" cy="876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56</xdr:row>
      <xdr:rowOff>122722</xdr:rowOff>
    </xdr:from>
    <xdr:to>
      <xdr:col>11</xdr:col>
      <xdr:colOff>117150</xdr:colOff>
      <xdr:row>58</xdr:row>
      <xdr:rowOff>135351</xdr:rowOff>
    </xdr:to>
    <xdr:sp macro="" textlink="">
      <xdr:nvSpPr>
        <xdr:cNvPr id="47" name="Arco 46"/>
        <xdr:cNvSpPr/>
      </xdr:nvSpPr>
      <xdr:spPr>
        <a:xfrm rot="17447547">
          <a:off x="1765374" y="8774924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72</xdr:row>
      <xdr:rowOff>0</xdr:rowOff>
    </xdr:from>
    <xdr:to>
      <xdr:col>12</xdr:col>
      <xdr:colOff>19050</xdr:colOff>
      <xdr:row>77</xdr:row>
      <xdr:rowOff>9525</xdr:rowOff>
    </xdr:to>
    <xdr:cxnSp macro="">
      <xdr:nvCxnSpPr>
        <xdr:cNvPr id="48" name="1 Conector recto"/>
        <xdr:cNvCxnSpPr/>
      </xdr:nvCxnSpPr>
      <xdr:spPr>
        <a:xfrm>
          <a:off x="1076325" y="11306175"/>
          <a:ext cx="1114425" cy="876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75</xdr:row>
      <xdr:rowOff>122722</xdr:rowOff>
    </xdr:from>
    <xdr:to>
      <xdr:col>11</xdr:col>
      <xdr:colOff>117150</xdr:colOff>
      <xdr:row>77</xdr:row>
      <xdr:rowOff>135351</xdr:rowOff>
    </xdr:to>
    <xdr:sp macro="" textlink="">
      <xdr:nvSpPr>
        <xdr:cNvPr id="49" name="Arco 48"/>
        <xdr:cNvSpPr/>
      </xdr:nvSpPr>
      <xdr:spPr>
        <a:xfrm rot="17447547">
          <a:off x="1765374" y="1196579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62</xdr:row>
      <xdr:rowOff>0</xdr:rowOff>
    </xdr:from>
    <xdr:to>
      <xdr:col>12</xdr:col>
      <xdr:colOff>19050</xdr:colOff>
      <xdr:row>67</xdr:row>
      <xdr:rowOff>9525</xdr:rowOff>
    </xdr:to>
    <xdr:cxnSp macro="">
      <xdr:nvCxnSpPr>
        <xdr:cNvPr id="50" name="1 Conector recto"/>
        <xdr:cNvCxnSpPr/>
      </xdr:nvCxnSpPr>
      <xdr:spPr>
        <a:xfrm>
          <a:off x="1076325" y="9629775"/>
          <a:ext cx="1114425" cy="876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65</xdr:row>
      <xdr:rowOff>122722</xdr:rowOff>
    </xdr:from>
    <xdr:to>
      <xdr:col>11</xdr:col>
      <xdr:colOff>117150</xdr:colOff>
      <xdr:row>67</xdr:row>
      <xdr:rowOff>135351</xdr:rowOff>
    </xdr:to>
    <xdr:sp macro="" textlink="">
      <xdr:nvSpPr>
        <xdr:cNvPr id="51" name="Arco 50"/>
        <xdr:cNvSpPr/>
      </xdr:nvSpPr>
      <xdr:spPr>
        <a:xfrm rot="17447547">
          <a:off x="1765374" y="1028939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82</xdr:row>
      <xdr:rowOff>0</xdr:rowOff>
    </xdr:from>
    <xdr:to>
      <xdr:col>12</xdr:col>
      <xdr:colOff>19050</xdr:colOff>
      <xdr:row>87</xdr:row>
      <xdr:rowOff>9525</xdr:rowOff>
    </xdr:to>
    <xdr:cxnSp macro="">
      <xdr:nvCxnSpPr>
        <xdr:cNvPr id="52" name="1 Conector recto"/>
        <xdr:cNvCxnSpPr/>
      </xdr:nvCxnSpPr>
      <xdr:spPr>
        <a:xfrm>
          <a:off x="1076325" y="12982575"/>
          <a:ext cx="1114425" cy="876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85</xdr:row>
      <xdr:rowOff>122722</xdr:rowOff>
    </xdr:from>
    <xdr:to>
      <xdr:col>11</xdr:col>
      <xdr:colOff>117150</xdr:colOff>
      <xdr:row>87</xdr:row>
      <xdr:rowOff>135351</xdr:rowOff>
    </xdr:to>
    <xdr:sp macro="" textlink="">
      <xdr:nvSpPr>
        <xdr:cNvPr id="53" name="Arco 52"/>
        <xdr:cNvSpPr/>
      </xdr:nvSpPr>
      <xdr:spPr>
        <a:xfrm rot="17447547">
          <a:off x="1765374" y="1364219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92</xdr:row>
      <xdr:rowOff>0</xdr:rowOff>
    </xdr:from>
    <xdr:to>
      <xdr:col>12</xdr:col>
      <xdr:colOff>19050</xdr:colOff>
      <xdr:row>97</xdr:row>
      <xdr:rowOff>9525</xdr:rowOff>
    </xdr:to>
    <xdr:cxnSp macro="">
      <xdr:nvCxnSpPr>
        <xdr:cNvPr id="54" name="1 Conector recto"/>
        <xdr:cNvCxnSpPr/>
      </xdr:nvCxnSpPr>
      <xdr:spPr>
        <a:xfrm>
          <a:off x="1076325" y="14658975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95</xdr:row>
      <xdr:rowOff>122722</xdr:rowOff>
    </xdr:from>
    <xdr:to>
      <xdr:col>11</xdr:col>
      <xdr:colOff>117150</xdr:colOff>
      <xdr:row>97</xdr:row>
      <xdr:rowOff>135351</xdr:rowOff>
    </xdr:to>
    <xdr:sp macro="" textlink="">
      <xdr:nvSpPr>
        <xdr:cNvPr id="55" name="Arco 54"/>
        <xdr:cNvSpPr/>
      </xdr:nvSpPr>
      <xdr:spPr>
        <a:xfrm rot="17447547">
          <a:off x="1765374" y="15328124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102</xdr:row>
      <xdr:rowOff>0</xdr:rowOff>
    </xdr:from>
    <xdr:to>
      <xdr:col>12</xdr:col>
      <xdr:colOff>19050</xdr:colOff>
      <xdr:row>107</xdr:row>
      <xdr:rowOff>9525</xdr:rowOff>
    </xdr:to>
    <xdr:cxnSp macro="">
      <xdr:nvCxnSpPr>
        <xdr:cNvPr id="56" name="1 Conector recto"/>
        <xdr:cNvCxnSpPr/>
      </xdr:nvCxnSpPr>
      <xdr:spPr>
        <a:xfrm>
          <a:off x="1076325" y="16383000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105</xdr:row>
      <xdr:rowOff>122722</xdr:rowOff>
    </xdr:from>
    <xdr:to>
      <xdr:col>11</xdr:col>
      <xdr:colOff>117150</xdr:colOff>
      <xdr:row>107</xdr:row>
      <xdr:rowOff>135351</xdr:rowOff>
    </xdr:to>
    <xdr:sp macro="" textlink="">
      <xdr:nvSpPr>
        <xdr:cNvPr id="57" name="Arco 56"/>
        <xdr:cNvSpPr/>
      </xdr:nvSpPr>
      <xdr:spPr>
        <a:xfrm rot="17447547">
          <a:off x="1765374" y="1705214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53</xdr:row>
      <xdr:rowOff>0</xdr:rowOff>
    </xdr:from>
    <xdr:to>
      <xdr:col>12</xdr:col>
      <xdr:colOff>19050</xdr:colOff>
      <xdr:row>58</xdr:row>
      <xdr:rowOff>9525</xdr:rowOff>
    </xdr:to>
    <xdr:cxnSp macro="">
      <xdr:nvCxnSpPr>
        <xdr:cNvPr id="58" name="1 Conector recto"/>
        <xdr:cNvCxnSpPr/>
      </xdr:nvCxnSpPr>
      <xdr:spPr>
        <a:xfrm>
          <a:off x="1076325" y="8115300"/>
          <a:ext cx="1114425" cy="876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56</xdr:row>
      <xdr:rowOff>122722</xdr:rowOff>
    </xdr:from>
    <xdr:to>
      <xdr:col>11</xdr:col>
      <xdr:colOff>117150</xdr:colOff>
      <xdr:row>58</xdr:row>
      <xdr:rowOff>135351</xdr:rowOff>
    </xdr:to>
    <xdr:sp macro="" textlink="">
      <xdr:nvSpPr>
        <xdr:cNvPr id="59" name="Arco 58"/>
        <xdr:cNvSpPr/>
      </xdr:nvSpPr>
      <xdr:spPr>
        <a:xfrm rot="17447547">
          <a:off x="1765374" y="8774924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72</xdr:row>
      <xdr:rowOff>0</xdr:rowOff>
    </xdr:from>
    <xdr:to>
      <xdr:col>12</xdr:col>
      <xdr:colOff>19050</xdr:colOff>
      <xdr:row>77</xdr:row>
      <xdr:rowOff>9525</xdr:rowOff>
    </xdr:to>
    <xdr:cxnSp macro="">
      <xdr:nvCxnSpPr>
        <xdr:cNvPr id="60" name="1 Conector recto"/>
        <xdr:cNvCxnSpPr/>
      </xdr:nvCxnSpPr>
      <xdr:spPr>
        <a:xfrm>
          <a:off x="1076325" y="11306175"/>
          <a:ext cx="1114425" cy="876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75</xdr:row>
      <xdr:rowOff>122722</xdr:rowOff>
    </xdr:from>
    <xdr:to>
      <xdr:col>11</xdr:col>
      <xdr:colOff>117150</xdr:colOff>
      <xdr:row>77</xdr:row>
      <xdr:rowOff>135351</xdr:rowOff>
    </xdr:to>
    <xdr:sp macro="" textlink="">
      <xdr:nvSpPr>
        <xdr:cNvPr id="61" name="Arco 60"/>
        <xdr:cNvSpPr/>
      </xdr:nvSpPr>
      <xdr:spPr>
        <a:xfrm rot="17447547">
          <a:off x="1765374" y="1196579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62</xdr:row>
      <xdr:rowOff>0</xdr:rowOff>
    </xdr:from>
    <xdr:to>
      <xdr:col>12</xdr:col>
      <xdr:colOff>19050</xdr:colOff>
      <xdr:row>67</xdr:row>
      <xdr:rowOff>9525</xdr:rowOff>
    </xdr:to>
    <xdr:cxnSp macro="">
      <xdr:nvCxnSpPr>
        <xdr:cNvPr id="62" name="1 Conector recto"/>
        <xdr:cNvCxnSpPr/>
      </xdr:nvCxnSpPr>
      <xdr:spPr>
        <a:xfrm>
          <a:off x="1076325" y="9629775"/>
          <a:ext cx="1114425" cy="876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65</xdr:row>
      <xdr:rowOff>122722</xdr:rowOff>
    </xdr:from>
    <xdr:to>
      <xdr:col>11</xdr:col>
      <xdr:colOff>117150</xdr:colOff>
      <xdr:row>67</xdr:row>
      <xdr:rowOff>135351</xdr:rowOff>
    </xdr:to>
    <xdr:sp macro="" textlink="">
      <xdr:nvSpPr>
        <xdr:cNvPr id="63" name="Arco 62"/>
        <xdr:cNvSpPr/>
      </xdr:nvSpPr>
      <xdr:spPr>
        <a:xfrm rot="17447547">
          <a:off x="1765374" y="1028939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82</xdr:row>
      <xdr:rowOff>0</xdr:rowOff>
    </xdr:from>
    <xdr:to>
      <xdr:col>12</xdr:col>
      <xdr:colOff>19050</xdr:colOff>
      <xdr:row>87</xdr:row>
      <xdr:rowOff>9525</xdr:rowOff>
    </xdr:to>
    <xdr:cxnSp macro="">
      <xdr:nvCxnSpPr>
        <xdr:cNvPr id="64" name="1 Conector recto"/>
        <xdr:cNvCxnSpPr/>
      </xdr:nvCxnSpPr>
      <xdr:spPr>
        <a:xfrm>
          <a:off x="1076325" y="12982575"/>
          <a:ext cx="1114425" cy="8763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85</xdr:row>
      <xdr:rowOff>122722</xdr:rowOff>
    </xdr:from>
    <xdr:to>
      <xdr:col>11</xdr:col>
      <xdr:colOff>117150</xdr:colOff>
      <xdr:row>87</xdr:row>
      <xdr:rowOff>135351</xdr:rowOff>
    </xdr:to>
    <xdr:sp macro="" textlink="">
      <xdr:nvSpPr>
        <xdr:cNvPr id="65" name="Arco 64"/>
        <xdr:cNvSpPr/>
      </xdr:nvSpPr>
      <xdr:spPr>
        <a:xfrm rot="17447547">
          <a:off x="1765374" y="1364219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92</xdr:row>
      <xdr:rowOff>0</xdr:rowOff>
    </xdr:from>
    <xdr:to>
      <xdr:col>12</xdr:col>
      <xdr:colOff>19050</xdr:colOff>
      <xdr:row>97</xdr:row>
      <xdr:rowOff>9525</xdr:rowOff>
    </xdr:to>
    <xdr:cxnSp macro="">
      <xdr:nvCxnSpPr>
        <xdr:cNvPr id="66" name="1 Conector recto"/>
        <xdr:cNvCxnSpPr/>
      </xdr:nvCxnSpPr>
      <xdr:spPr>
        <a:xfrm>
          <a:off x="1076325" y="14658975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95</xdr:row>
      <xdr:rowOff>122722</xdr:rowOff>
    </xdr:from>
    <xdr:to>
      <xdr:col>11</xdr:col>
      <xdr:colOff>117150</xdr:colOff>
      <xdr:row>97</xdr:row>
      <xdr:rowOff>135351</xdr:rowOff>
    </xdr:to>
    <xdr:sp macro="" textlink="">
      <xdr:nvSpPr>
        <xdr:cNvPr id="67" name="Arco 66"/>
        <xdr:cNvSpPr/>
      </xdr:nvSpPr>
      <xdr:spPr>
        <a:xfrm rot="17447547">
          <a:off x="1765374" y="15328124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5</xdr:col>
      <xdr:colOff>171450</xdr:colOff>
      <xdr:row>102</xdr:row>
      <xdr:rowOff>0</xdr:rowOff>
    </xdr:from>
    <xdr:to>
      <xdr:col>12</xdr:col>
      <xdr:colOff>19050</xdr:colOff>
      <xdr:row>107</xdr:row>
      <xdr:rowOff>9525</xdr:rowOff>
    </xdr:to>
    <xdr:cxnSp macro="">
      <xdr:nvCxnSpPr>
        <xdr:cNvPr id="68" name="1 Conector recto"/>
        <xdr:cNvCxnSpPr/>
      </xdr:nvCxnSpPr>
      <xdr:spPr>
        <a:xfrm>
          <a:off x="1076325" y="16383000"/>
          <a:ext cx="1114425" cy="885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159151</xdr:colOff>
      <xdr:row>105</xdr:row>
      <xdr:rowOff>122722</xdr:rowOff>
    </xdr:from>
    <xdr:to>
      <xdr:col>11</xdr:col>
      <xdr:colOff>117150</xdr:colOff>
      <xdr:row>107</xdr:row>
      <xdr:rowOff>135351</xdr:rowOff>
    </xdr:to>
    <xdr:sp macro="" textlink="">
      <xdr:nvSpPr>
        <xdr:cNvPr id="69" name="Arco 68"/>
        <xdr:cNvSpPr/>
      </xdr:nvSpPr>
      <xdr:spPr>
        <a:xfrm rot="17447547">
          <a:off x="1765374" y="17052149"/>
          <a:ext cx="365054" cy="319949"/>
        </a:xfrm>
        <a:prstGeom prst="arc">
          <a:avLst>
            <a:gd name="adj1" fmla="val 12161010"/>
            <a:gd name="adj2" fmla="val 0"/>
          </a:avLst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166"/>
  <sheetViews>
    <sheetView showGridLines="0" showRowColHeaders="0" tabSelected="1" zoomScale="130" zoomScaleNormal="130" workbookViewId="0">
      <selection activeCell="S163" sqref="S163"/>
    </sheetView>
  </sheetViews>
  <sheetFormatPr baseColWidth="10" defaultRowHeight="12.75" x14ac:dyDescent="0.2"/>
  <cols>
    <col min="1" max="93" width="2.7109375" style="4" customWidth="1"/>
    <col min="94" max="16384" width="11.42578125" style="4"/>
  </cols>
  <sheetData>
    <row r="1" spans="2:76" ht="12.75" customHeight="1" x14ac:dyDescent="0.2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1"/>
    </row>
    <row r="2" spans="2:76" ht="12.75" customHeight="1" thickBot="1" x14ac:dyDescent="0.25">
      <c r="B2" s="1"/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2</v>
      </c>
      <c r="P2" s="2"/>
      <c r="Q2" s="157" t="s">
        <v>3</v>
      </c>
      <c r="R2" s="157"/>
      <c r="S2" s="81"/>
      <c r="T2" s="2"/>
      <c r="U2" s="2"/>
      <c r="V2" s="6" t="s">
        <v>4</v>
      </c>
      <c r="W2" s="6"/>
      <c r="X2" s="6"/>
      <c r="Y2" s="6"/>
      <c r="Z2" s="6" t="s">
        <v>5</v>
      </c>
      <c r="AA2" s="6"/>
      <c r="AB2" s="6"/>
      <c r="AC2" s="6"/>
      <c r="AE2" s="7" t="s">
        <v>6</v>
      </c>
      <c r="AH2" s="6" t="s">
        <v>7</v>
      </c>
      <c r="AI2" s="2"/>
      <c r="AJ2" s="2"/>
      <c r="AK2" s="2"/>
      <c r="AL2" s="2"/>
      <c r="AM2" s="2"/>
      <c r="AN2" s="2"/>
      <c r="AO2" s="2"/>
      <c r="AP2" s="1"/>
    </row>
    <row r="3" spans="2:76" ht="17.100000000000001" customHeight="1" thickBot="1" x14ac:dyDescent="0.3">
      <c r="B3" s="1"/>
      <c r="C3" s="75" t="s">
        <v>8</v>
      </c>
      <c r="D3" s="6"/>
      <c r="E3" s="6"/>
      <c r="F3" s="6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6"/>
      <c r="S3" s="6" t="s">
        <v>67</v>
      </c>
      <c r="U3" s="159">
        <f>AF3*5/11</f>
        <v>1.3636363636363635</v>
      </c>
      <c r="V3" s="160"/>
      <c r="X3" s="6"/>
      <c r="AB3" s="129">
        <f>$K$39</f>
        <v>3</v>
      </c>
      <c r="AC3" s="129"/>
      <c r="AD3" s="129">
        <f>$X$163</f>
        <v>0</v>
      </c>
      <c r="AE3" s="129"/>
      <c r="AF3" s="15">
        <f>AB3+AD3</f>
        <v>3</v>
      </c>
      <c r="AG3" s="6"/>
      <c r="AH3" s="6"/>
      <c r="AI3" s="6"/>
      <c r="AJ3" s="6"/>
      <c r="AK3" s="6"/>
      <c r="AL3" s="6"/>
      <c r="AM3" s="6"/>
      <c r="AN3" s="6"/>
      <c r="AO3" s="6"/>
      <c r="AP3" s="1"/>
    </row>
    <row r="4" spans="2:76" ht="17.100000000000001" customHeight="1" x14ac:dyDescent="0.25">
      <c r="B4" s="1"/>
      <c r="C4" s="75"/>
      <c r="D4" s="6"/>
      <c r="E4" s="6"/>
      <c r="F4" s="6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6"/>
      <c r="S4" s="6"/>
      <c r="U4" s="124"/>
      <c r="V4" s="124"/>
      <c r="X4" s="6"/>
      <c r="AB4" s="122"/>
      <c r="AC4" s="122"/>
      <c r="AD4" s="122"/>
      <c r="AE4" s="122"/>
      <c r="AF4" s="15"/>
      <c r="AG4" s="6"/>
      <c r="AH4" s="6"/>
      <c r="AI4" s="6"/>
      <c r="AJ4" s="6"/>
      <c r="AK4" s="6"/>
      <c r="AL4" s="6"/>
      <c r="AM4" s="6"/>
      <c r="AN4" s="6"/>
      <c r="AO4" s="6"/>
      <c r="AP4" s="1"/>
    </row>
    <row r="5" spans="2:76" ht="14.1" customHeight="1" x14ac:dyDescent="0.3">
      <c r="B5" s="1"/>
      <c r="C5" s="79" t="s">
        <v>76</v>
      </c>
      <c r="D5" s="73"/>
      <c r="E5" s="73"/>
      <c r="F5" s="73"/>
      <c r="G5" s="76"/>
      <c r="H5" s="76"/>
      <c r="I5" s="74"/>
      <c r="J5" s="74"/>
      <c r="K5" s="74"/>
      <c r="L5" s="74"/>
      <c r="M5" s="74"/>
      <c r="N5" s="74"/>
      <c r="O5" s="74"/>
      <c r="P5" s="74"/>
      <c r="Q5" s="111" t="s">
        <v>79</v>
      </c>
      <c r="R5" s="6"/>
      <c r="S5" s="6"/>
      <c r="T5" s="1"/>
      <c r="U5" s="6"/>
      <c r="V5" s="6"/>
      <c r="X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1"/>
    </row>
    <row r="6" spans="2:76" ht="14.1" customHeight="1" x14ac:dyDescent="0.3">
      <c r="B6" s="1"/>
      <c r="C6" s="113" t="s">
        <v>9</v>
      </c>
      <c r="D6" s="73"/>
      <c r="E6" s="73"/>
      <c r="F6" s="73"/>
      <c r="G6" s="77"/>
      <c r="H6" s="77"/>
      <c r="I6" s="8"/>
      <c r="J6" s="8"/>
      <c r="K6" s="8"/>
      <c r="L6" s="8"/>
      <c r="M6" s="8"/>
      <c r="N6" s="8"/>
      <c r="O6" s="8"/>
      <c r="P6" s="8"/>
      <c r="Q6" s="8"/>
      <c r="R6" s="6"/>
      <c r="S6" s="6"/>
      <c r="T6" s="6"/>
      <c r="U6" s="1"/>
      <c r="V6" s="1"/>
      <c r="Y6" s="6"/>
      <c r="Z6" s="6"/>
      <c r="AA6" s="6"/>
      <c r="AB6" s="6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</row>
    <row r="7" spans="2:76" ht="14.1" customHeight="1" x14ac:dyDescent="0.3">
      <c r="B7" s="1"/>
      <c r="C7" s="79" t="s">
        <v>69</v>
      </c>
      <c r="D7" s="73"/>
      <c r="E7" s="73"/>
      <c r="F7" s="73"/>
      <c r="G7" s="77"/>
      <c r="H7" s="77"/>
      <c r="I7" s="8"/>
      <c r="J7" s="8"/>
      <c r="K7" s="8"/>
      <c r="L7" s="8"/>
      <c r="M7" s="8"/>
      <c r="N7" s="8"/>
      <c r="O7" s="8"/>
      <c r="P7" s="8"/>
      <c r="Q7" s="8"/>
      <c r="R7" s="6"/>
      <c r="S7" s="6"/>
      <c r="T7" s="6"/>
      <c r="U7" s="1"/>
      <c r="V7" s="1"/>
      <c r="Y7" s="6"/>
      <c r="Z7" s="6"/>
      <c r="AA7" s="6"/>
      <c r="AB7" s="6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</row>
    <row r="8" spans="2:76" ht="14.1" customHeight="1" x14ac:dyDescent="0.2">
      <c r="B8" s="1"/>
      <c r="C8" s="114" t="s">
        <v>86</v>
      </c>
      <c r="D8" s="78"/>
      <c r="E8" s="78"/>
      <c r="F8" s="78"/>
      <c r="G8" s="78"/>
      <c r="H8" s="78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</row>
    <row r="9" spans="2:76" ht="14.1" customHeight="1" x14ac:dyDescent="0.2">
      <c r="B9" s="1"/>
      <c r="C9" s="78"/>
      <c r="D9" s="78"/>
      <c r="E9" s="78"/>
      <c r="F9" s="78"/>
      <c r="G9" s="78"/>
      <c r="H9" s="78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</row>
    <row r="10" spans="2:76" ht="14.1" customHeight="1" x14ac:dyDescent="0.3">
      <c r="B10" s="11"/>
      <c r="C10" s="73"/>
      <c r="D10" s="79" t="s">
        <v>10</v>
      </c>
      <c r="E10" s="73"/>
      <c r="F10" s="73"/>
      <c r="G10" s="73"/>
      <c r="H10" s="73"/>
      <c r="I10" s="6"/>
      <c r="J10" s="1"/>
      <c r="K10" s="1"/>
      <c r="L10" s="1"/>
      <c r="M10" s="1"/>
      <c r="N10" s="1"/>
      <c r="O10" s="1"/>
      <c r="P10" s="110"/>
      <c r="Q10" s="1"/>
      <c r="R10" s="1"/>
      <c r="S10" s="1"/>
      <c r="T10" s="6"/>
      <c r="U10" s="1"/>
      <c r="V10" s="1"/>
      <c r="AD10" s="13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</row>
    <row r="11" spans="2:76" ht="14.1" customHeight="1" x14ac:dyDescent="0.3">
      <c r="B11" s="11"/>
      <c r="C11" s="73"/>
      <c r="D11" s="79" t="s">
        <v>63</v>
      </c>
      <c r="E11" s="73"/>
      <c r="F11" s="73"/>
      <c r="G11" s="73"/>
      <c r="H11" s="73"/>
      <c r="I11" s="6"/>
      <c r="J11" s="1"/>
      <c r="K11" s="1"/>
      <c r="L11" s="1"/>
      <c r="M11" s="1"/>
      <c r="N11" s="1"/>
      <c r="O11" s="1"/>
      <c r="P11" s="110"/>
      <c r="Q11" s="1"/>
      <c r="R11" s="1"/>
      <c r="S11" s="1"/>
      <c r="T11" s="6"/>
      <c r="U11" s="1"/>
      <c r="V11" s="1"/>
      <c r="W11" s="1" t="s">
        <v>11</v>
      </c>
      <c r="AD11" s="13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2:76" ht="12.75" customHeight="1" x14ac:dyDescent="0.2">
      <c r="B12" s="11"/>
      <c r="D12" s="6"/>
      <c r="E12" s="6"/>
      <c r="F12" s="6"/>
      <c r="G12" s="6"/>
      <c r="H12" s="6"/>
      <c r="I12" s="6"/>
      <c r="J12" s="12"/>
      <c r="K12" s="12"/>
      <c r="L12" s="12"/>
      <c r="P12" s="13"/>
      <c r="T12" s="6"/>
      <c r="AD12" s="13"/>
      <c r="AE12" s="13"/>
      <c r="AF12" s="13"/>
      <c r="AG12" s="19"/>
      <c r="AH12" s="38"/>
      <c r="AI12" s="19"/>
      <c r="AJ12" s="8"/>
      <c r="AK12" s="8"/>
      <c r="AL12" s="8"/>
      <c r="AM12" s="8"/>
      <c r="AN12" s="8"/>
      <c r="AO12" s="6"/>
      <c r="AP12" s="11"/>
      <c r="AQ12" s="38"/>
      <c r="AR12" s="19"/>
      <c r="AS12" s="8"/>
      <c r="AT12" s="8"/>
      <c r="AU12" s="8"/>
      <c r="AV12" s="8"/>
      <c r="AW12" s="6"/>
    </row>
    <row r="13" spans="2:76" ht="12.75" customHeight="1" x14ac:dyDescent="0.2">
      <c r="B13" s="11"/>
      <c r="D13" s="6"/>
      <c r="E13" s="6"/>
      <c r="F13" s="6"/>
      <c r="G13" s="6"/>
      <c r="H13" s="6"/>
      <c r="I13" s="6"/>
      <c r="J13" s="12"/>
      <c r="K13" s="14" t="s">
        <v>13</v>
      </c>
      <c r="L13" s="12"/>
      <c r="P13" s="13"/>
      <c r="T13" s="6"/>
      <c r="AD13" s="13"/>
      <c r="AE13" s="13"/>
      <c r="AF13" s="13"/>
      <c r="AG13" s="38"/>
      <c r="AH13" s="135"/>
      <c r="AI13" s="135"/>
      <c r="AJ13" s="137"/>
      <c r="AK13" s="137"/>
      <c r="AL13" s="100"/>
      <c r="AM13" s="8"/>
      <c r="AN13" s="8"/>
      <c r="AO13" s="6"/>
      <c r="AP13" s="11"/>
      <c r="AQ13" s="135"/>
      <c r="AR13" s="135"/>
      <c r="AS13" s="136"/>
      <c r="AT13" s="137"/>
      <c r="AU13" s="100"/>
      <c r="AV13" s="8"/>
      <c r="AW13" s="6"/>
    </row>
    <row r="14" spans="2:76" ht="12.75" customHeight="1" x14ac:dyDescent="0.2">
      <c r="B14" s="11"/>
      <c r="D14" s="6"/>
      <c r="E14" s="6"/>
      <c r="F14" s="6"/>
      <c r="G14" s="6"/>
      <c r="H14" s="6"/>
      <c r="I14" s="6"/>
      <c r="J14" s="12"/>
      <c r="K14" s="16" t="s">
        <v>17</v>
      </c>
      <c r="L14" s="17"/>
      <c r="P14" s="13"/>
      <c r="T14" s="6"/>
      <c r="AD14" s="13"/>
      <c r="AE14" s="13"/>
      <c r="AF14" s="13"/>
      <c r="AG14" s="38"/>
      <c r="AH14" s="131"/>
      <c r="AI14" s="131"/>
      <c r="AJ14" s="130"/>
      <c r="AK14" s="130"/>
      <c r="AL14" s="8"/>
      <c r="AM14" s="8"/>
      <c r="AN14" s="8"/>
      <c r="AO14" s="6"/>
      <c r="AP14" s="11"/>
      <c r="AQ14" s="131"/>
      <c r="AR14" s="131"/>
      <c r="AS14" s="130"/>
      <c r="AT14" s="130"/>
      <c r="AU14" s="8"/>
      <c r="AV14" s="8"/>
      <c r="AW14" s="6"/>
    </row>
    <row r="15" spans="2:76" ht="12.75" customHeight="1" x14ac:dyDescent="0.2">
      <c r="B15" s="11"/>
      <c r="M15" s="13"/>
      <c r="N15" s="13"/>
      <c r="O15" s="13"/>
      <c r="P15" s="13"/>
      <c r="Q15" s="13"/>
      <c r="T15" s="6"/>
      <c r="AG15" s="38"/>
      <c r="AH15" s="131"/>
      <c r="AI15" s="131"/>
      <c r="AJ15" s="130"/>
      <c r="AK15" s="130"/>
      <c r="AL15" s="8"/>
      <c r="AM15" s="8"/>
      <c r="AN15" s="8"/>
      <c r="AO15" s="6"/>
      <c r="AP15" s="11"/>
      <c r="AQ15" s="131"/>
      <c r="AR15" s="131"/>
      <c r="AS15" s="130"/>
      <c r="AT15" s="130"/>
      <c r="AU15" s="8"/>
      <c r="AV15" s="8"/>
      <c r="AW15" s="6"/>
    </row>
    <row r="16" spans="2:76" ht="12.75" customHeight="1" x14ac:dyDescent="0.2">
      <c r="B16" s="11"/>
      <c r="M16" s="13"/>
      <c r="N16" s="13"/>
      <c r="O16" s="13"/>
      <c r="P16" s="6" t="s">
        <v>20</v>
      </c>
      <c r="Q16" s="13"/>
      <c r="S16" s="18"/>
      <c r="T16" s="6"/>
      <c r="V16" s="130" t="s">
        <v>21</v>
      </c>
      <c r="W16" s="130"/>
      <c r="X16" s="130"/>
      <c r="Y16" s="152" t="s">
        <v>22</v>
      </c>
      <c r="Z16" s="19"/>
      <c r="AA16" s="130"/>
      <c r="AB16" s="19"/>
      <c r="AC16" s="130"/>
      <c r="AD16" s="150"/>
      <c r="AG16" s="38"/>
      <c r="AH16" s="131"/>
      <c r="AI16" s="131"/>
      <c r="AJ16" s="130"/>
      <c r="AK16" s="130"/>
      <c r="AL16" s="8"/>
      <c r="AM16" s="38"/>
      <c r="AN16" s="38"/>
      <c r="AQ16" s="131"/>
      <c r="AR16" s="131"/>
      <c r="AS16" s="130"/>
      <c r="AT16" s="130"/>
      <c r="AU16" s="8"/>
      <c r="AV16" s="38"/>
    </row>
    <row r="17" spans="2:49" ht="12.75" customHeight="1" x14ac:dyDescent="0.2">
      <c r="B17" s="11"/>
      <c r="M17" s="13"/>
      <c r="N17" s="13"/>
      <c r="O17" s="13"/>
      <c r="Q17" s="13"/>
      <c r="T17" s="6"/>
      <c r="V17" s="130"/>
      <c r="W17" s="130"/>
      <c r="X17" s="130"/>
      <c r="Y17" s="152"/>
      <c r="Z17" s="19"/>
      <c r="AA17" s="130"/>
      <c r="AB17" s="19"/>
      <c r="AC17" s="130"/>
      <c r="AD17" s="150"/>
      <c r="AG17" s="38"/>
      <c r="AH17" s="131"/>
      <c r="AI17" s="131"/>
      <c r="AJ17" s="130"/>
      <c r="AK17" s="130"/>
      <c r="AL17" s="8"/>
      <c r="AM17" s="38"/>
      <c r="AN17" s="38"/>
      <c r="AQ17" s="131"/>
      <c r="AR17" s="131"/>
      <c r="AS17" s="130"/>
      <c r="AT17" s="130"/>
      <c r="AU17" s="8"/>
      <c r="AV17" s="38"/>
    </row>
    <row r="18" spans="2:49" ht="12.75" customHeight="1" x14ac:dyDescent="0.2">
      <c r="B18" s="11"/>
      <c r="J18" s="6"/>
      <c r="K18" s="6"/>
      <c r="L18" s="6"/>
      <c r="M18" s="20" t="s">
        <v>25</v>
      </c>
      <c r="N18" s="6"/>
      <c r="O18" s="6"/>
      <c r="Q18" s="13"/>
      <c r="AG18" s="38"/>
      <c r="AH18" s="131"/>
      <c r="AI18" s="131"/>
      <c r="AJ18" s="130"/>
      <c r="AK18" s="130"/>
      <c r="AL18" s="8"/>
      <c r="AM18" s="8"/>
      <c r="AN18" s="8"/>
      <c r="AO18" s="6"/>
      <c r="AP18" s="11"/>
      <c r="AQ18" s="131"/>
      <c r="AR18" s="131"/>
      <c r="AS18" s="130"/>
      <c r="AT18" s="130"/>
      <c r="AU18" s="8"/>
      <c r="AV18" s="8"/>
      <c r="AW18" s="6"/>
    </row>
    <row r="19" spans="2:49" ht="12.75" customHeight="1" x14ac:dyDescent="0.2">
      <c r="B19" s="11"/>
      <c r="J19" s="6"/>
      <c r="K19" s="6"/>
      <c r="L19" s="6"/>
      <c r="N19" s="6"/>
      <c r="P19" s="21" t="s">
        <v>27</v>
      </c>
      <c r="Q19" s="13"/>
      <c r="W19" s="6"/>
      <c r="X19" s="6"/>
      <c r="Y19" s="6"/>
      <c r="Z19" s="22" t="s">
        <v>28</v>
      </c>
      <c r="AA19" s="6"/>
      <c r="AB19" s="23"/>
      <c r="AC19" s="6"/>
      <c r="AD19" s="12"/>
      <c r="AH19" s="131"/>
      <c r="AI19" s="131"/>
      <c r="AJ19" s="130"/>
      <c r="AK19" s="130"/>
      <c r="AL19" s="8"/>
      <c r="AM19" s="8"/>
      <c r="AN19" s="6"/>
      <c r="AO19" s="6"/>
      <c r="AP19" s="11"/>
      <c r="AQ19" s="38"/>
      <c r="AR19" s="38"/>
      <c r="AS19" s="38"/>
      <c r="AT19" s="38"/>
      <c r="AU19" s="38"/>
      <c r="AV19" s="38"/>
    </row>
    <row r="20" spans="2:49" ht="12.75" customHeight="1" x14ac:dyDescent="0.2">
      <c r="B20" s="11"/>
      <c r="C20" s="14" t="s">
        <v>13</v>
      </c>
      <c r="J20" s="6"/>
      <c r="K20" s="6"/>
      <c r="L20" s="6"/>
      <c r="M20" s="6"/>
      <c r="N20" s="6"/>
      <c r="Q20" s="13"/>
      <c r="R20" s="14" t="s">
        <v>13</v>
      </c>
      <c r="T20" s="6"/>
      <c r="W20" s="6"/>
      <c r="X20" s="6"/>
      <c r="Y20" s="6"/>
      <c r="Z20" s="6"/>
      <c r="AA20" s="6"/>
      <c r="AB20" s="23"/>
      <c r="AC20" s="6" t="s">
        <v>27</v>
      </c>
      <c r="AD20" s="12"/>
      <c r="AH20" s="131"/>
      <c r="AI20" s="131"/>
      <c r="AJ20" s="130"/>
      <c r="AK20" s="130"/>
      <c r="AL20" s="8"/>
      <c r="AM20" s="8"/>
      <c r="AN20" s="6"/>
      <c r="AO20" s="6"/>
      <c r="AP20" s="11"/>
    </row>
    <row r="21" spans="2:49" ht="12.75" customHeight="1" x14ac:dyDescent="0.2">
      <c r="B21" s="11"/>
      <c r="C21" s="24" t="s">
        <v>29</v>
      </c>
      <c r="D21" s="17"/>
      <c r="J21" s="13"/>
      <c r="K21" s="19"/>
      <c r="L21" s="25" t="s">
        <v>14</v>
      </c>
      <c r="M21" s="26"/>
      <c r="N21" s="26"/>
      <c r="O21" s="26"/>
      <c r="P21" s="27"/>
      <c r="Q21" s="13"/>
      <c r="R21" s="24" t="s">
        <v>30</v>
      </c>
      <c r="S21" s="17"/>
      <c r="T21" s="6"/>
      <c r="W21" s="13"/>
      <c r="X21" s="28"/>
      <c r="Y21" s="29" t="s">
        <v>14</v>
      </c>
      <c r="Z21" s="29"/>
      <c r="AA21" s="29"/>
      <c r="AB21" s="30"/>
      <c r="AC21" s="27"/>
      <c r="AD21" s="12"/>
      <c r="AH21" s="131"/>
      <c r="AI21" s="131"/>
      <c r="AJ21" s="130"/>
      <c r="AK21" s="130"/>
      <c r="AL21" s="8"/>
      <c r="AM21" s="8"/>
      <c r="AN21" s="6"/>
      <c r="AO21" s="6"/>
      <c r="AP21" s="11"/>
    </row>
    <row r="22" spans="2:49" ht="12.75" customHeight="1" x14ac:dyDescent="0.2">
      <c r="B22" s="11"/>
      <c r="K22" s="6" t="s">
        <v>31</v>
      </c>
      <c r="L22" s="31"/>
      <c r="M22" s="32" t="s">
        <v>32</v>
      </c>
      <c r="N22" s="8"/>
      <c r="O22" s="13"/>
      <c r="P22" s="7" t="s">
        <v>33</v>
      </c>
      <c r="Q22" s="13"/>
      <c r="T22" s="6"/>
      <c r="W22" s="6"/>
      <c r="X22" s="6"/>
      <c r="Y22" s="33"/>
      <c r="Z22" s="34" t="s">
        <v>32</v>
      </c>
      <c r="AA22" s="6"/>
      <c r="AB22" s="13"/>
      <c r="AC22" s="13"/>
      <c r="AD22" s="12"/>
      <c r="AH22" s="131"/>
      <c r="AI22" s="131"/>
      <c r="AJ22" s="130"/>
      <c r="AK22" s="130"/>
      <c r="AL22" s="8"/>
      <c r="AM22" s="8"/>
      <c r="AN22" s="6"/>
      <c r="AO22" s="6"/>
      <c r="AP22" s="11"/>
    </row>
    <row r="23" spans="2:49" ht="12.75" customHeight="1" x14ac:dyDescent="0.2">
      <c r="B23" s="11"/>
      <c r="M23" s="13"/>
      <c r="N23" s="13"/>
      <c r="O23" s="13"/>
      <c r="P23" s="13"/>
      <c r="Q23" s="13"/>
      <c r="T23" s="6"/>
      <c r="W23" s="35" t="s">
        <v>27</v>
      </c>
      <c r="X23" s="36" t="s">
        <v>22</v>
      </c>
      <c r="Y23" s="36" t="s">
        <v>34</v>
      </c>
      <c r="Z23" s="36"/>
      <c r="AA23" s="37"/>
      <c r="AB23" s="37"/>
      <c r="AC23" s="6"/>
      <c r="AD23" s="12"/>
      <c r="AI23" s="13"/>
      <c r="AJ23" s="6"/>
      <c r="AK23" s="6"/>
      <c r="AL23" s="6"/>
      <c r="AM23" s="6"/>
      <c r="AN23" s="6"/>
      <c r="AO23" s="6"/>
      <c r="AP23" s="11"/>
    </row>
    <row r="24" spans="2:49" ht="12.75" customHeight="1" x14ac:dyDescent="0.2">
      <c r="B24" s="11"/>
      <c r="M24" s="13"/>
      <c r="N24" s="13"/>
      <c r="O24" s="13"/>
      <c r="P24" s="13"/>
      <c r="Q24" s="13"/>
      <c r="T24" s="6"/>
      <c r="W24" s="35" t="s">
        <v>28</v>
      </c>
      <c r="X24" s="36" t="s">
        <v>22</v>
      </c>
      <c r="Y24" s="36" t="s">
        <v>35</v>
      </c>
      <c r="Z24" s="36"/>
      <c r="AA24" s="36"/>
      <c r="AB24" s="36"/>
      <c r="AD24" s="12"/>
      <c r="AI24" s="13"/>
      <c r="AJ24" s="6"/>
      <c r="AK24" s="6"/>
      <c r="AL24" s="6"/>
      <c r="AM24" s="6"/>
      <c r="AN24" s="6"/>
      <c r="AO24" s="6"/>
      <c r="AP24" s="11"/>
    </row>
    <row r="25" spans="2:49" ht="12.75" customHeight="1" x14ac:dyDescent="0.2">
      <c r="B25" s="11"/>
      <c r="M25" s="13"/>
      <c r="N25" s="13"/>
      <c r="O25" s="13"/>
      <c r="P25" s="13"/>
      <c r="Q25" s="13"/>
      <c r="T25" s="6"/>
      <c r="AI25" s="13"/>
      <c r="AJ25" s="6"/>
      <c r="AK25" s="6"/>
      <c r="AL25" s="6"/>
      <c r="AM25" s="6"/>
      <c r="AN25" s="6"/>
      <c r="AO25" s="6"/>
      <c r="AP25" s="11"/>
    </row>
    <row r="26" spans="2:49" ht="12.75" customHeight="1" x14ac:dyDescent="0.2">
      <c r="B26" s="11"/>
      <c r="M26" s="13"/>
      <c r="N26" s="13"/>
      <c r="O26" s="13"/>
      <c r="P26" s="13"/>
      <c r="Q26" s="13"/>
      <c r="T26" s="6"/>
      <c r="U26" s="130"/>
      <c r="V26" s="130"/>
      <c r="W26" s="130"/>
      <c r="X26" s="130"/>
      <c r="Y26" s="19"/>
      <c r="Z26" s="130"/>
      <c r="AA26" s="19"/>
      <c r="AB26" s="130"/>
      <c r="AC26" s="150"/>
      <c r="AD26" s="38"/>
      <c r="AI26" s="13"/>
      <c r="AJ26" s="6"/>
      <c r="AK26" s="6"/>
      <c r="AL26" s="6"/>
      <c r="AM26" s="6"/>
      <c r="AN26" s="6"/>
      <c r="AO26" s="6"/>
      <c r="AP26" s="11"/>
    </row>
    <row r="27" spans="2:49" x14ac:dyDescent="0.2">
      <c r="B27" s="11"/>
      <c r="M27" s="13"/>
      <c r="N27" s="13"/>
      <c r="O27" s="13"/>
      <c r="P27" s="13"/>
      <c r="Q27" s="13"/>
      <c r="T27" s="6"/>
      <c r="U27" s="130"/>
      <c r="V27" s="130"/>
      <c r="W27" s="130"/>
      <c r="X27" s="130"/>
      <c r="Y27" s="19"/>
      <c r="Z27" s="130"/>
      <c r="AA27" s="19"/>
      <c r="AB27" s="130"/>
      <c r="AC27" s="150"/>
      <c r="AD27" s="38"/>
      <c r="AI27" s="13"/>
      <c r="AJ27" s="6"/>
      <c r="AK27" s="6"/>
      <c r="AL27" s="6"/>
      <c r="AM27" s="6"/>
      <c r="AN27" s="6"/>
      <c r="AO27" s="6"/>
      <c r="AP27" s="11"/>
    </row>
    <row r="28" spans="2:49" x14ac:dyDescent="0.2">
      <c r="B28" s="11"/>
      <c r="M28" s="13"/>
      <c r="N28" s="13"/>
      <c r="O28" s="13"/>
      <c r="P28" s="13"/>
      <c r="Q28" s="13"/>
      <c r="T28" s="6"/>
      <c r="AI28" s="13"/>
      <c r="AJ28" s="6"/>
      <c r="AK28" s="6"/>
      <c r="AL28" s="6"/>
      <c r="AM28" s="6"/>
      <c r="AN28" s="6"/>
      <c r="AO28" s="6"/>
      <c r="AP28" s="11"/>
    </row>
    <row r="29" spans="2:49" x14ac:dyDescent="0.2">
      <c r="B29" s="11"/>
      <c r="D29" s="6"/>
      <c r="E29" s="6"/>
      <c r="F29" s="6"/>
      <c r="G29" s="6"/>
      <c r="H29" s="6"/>
      <c r="I29" s="6"/>
      <c r="J29" s="12"/>
      <c r="K29" s="16" t="s">
        <v>36</v>
      </c>
      <c r="L29" s="17"/>
      <c r="P29" s="13"/>
      <c r="T29" s="6"/>
      <c r="AM29" s="6"/>
      <c r="AN29" s="6"/>
      <c r="AO29" s="6"/>
      <c r="AP29" s="11"/>
    </row>
    <row r="30" spans="2:49" x14ac:dyDescent="0.2">
      <c r="B30" s="11"/>
      <c r="D30" s="6"/>
      <c r="E30" s="6"/>
      <c r="F30" s="6"/>
      <c r="G30" s="6"/>
      <c r="H30" s="6"/>
      <c r="I30" s="6"/>
      <c r="J30" s="12"/>
      <c r="K30" s="14" t="s">
        <v>13</v>
      </c>
      <c r="L30" s="12"/>
      <c r="P30" s="13"/>
      <c r="T30" s="6"/>
      <c r="AM30" s="6"/>
      <c r="AN30" s="6"/>
      <c r="AO30" s="6"/>
      <c r="AP30" s="11"/>
    </row>
    <row r="31" spans="2:49" x14ac:dyDescent="0.2">
      <c r="B31" s="11"/>
      <c r="D31" s="6"/>
      <c r="E31" s="6"/>
      <c r="AM31" s="6"/>
      <c r="AN31" s="6"/>
      <c r="AO31" s="6"/>
      <c r="AP31" s="11"/>
    </row>
    <row r="32" spans="2:49" x14ac:dyDescent="0.2">
      <c r="B32" s="11"/>
      <c r="D32" s="6"/>
      <c r="E32" s="6" t="s">
        <v>87</v>
      </c>
      <c r="AM32" s="6"/>
      <c r="AN32" s="6"/>
      <c r="AO32" s="6"/>
      <c r="AP32" s="11"/>
    </row>
    <row r="33" spans="2:43" ht="15" x14ac:dyDescent="0.2">
      <c r="B33" s="11"/>
      <c r="D33" s="6"/>
      <c r="E33" s="135" t="s">
        <v>14</v>
      </c>
      <c r="F33" s="135"/>
      <c r="G33" s="156" t="s">
        <v>15</v>
      </c>
      <c r="H33" s="156"/>
      <c r="I33" s="15" t="s">
        <v>16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AM33" s="8"/>
      <c r="AN33" s="8"/>
      <c r="AO33" s="8"/>
      <c r="AP33" s="47"/>
      <c r="AQ33" s="38"/>
    </row>
    <row r="34" spans="2:43" ht="18" customHeight="1" x14ac:dyDescent="0.2">
      <c r="B34" s="11"/>
      <c r="E34" s="154" t="s">
        <v>18</v>
      </c>
      <c r="F34" s="154"/>
      <c r="G34" s="155"/>
      <c r="H34" s="155"/>
      <c r="I34" s="6" t="str">
        <f>IF(G34=0,I33,0)</f>
        <v>¡Bien!</v>
      </c>
      <c r="J34" s="6"/>
      <c r="K34" s="15">
        <f>IF(G34=0,1,0)</f>
        <v>1</v>
      </c>
      <c r="L34" s="6"/>
      <c r="M34" s="6"/>
      <c r="N34" s="6"/>
      <c r="O34" s="6"/>
      <c r="P34" s="6"/>
      <c r="Q34" s="6"/>
      <c r="R34" s="6"/>
      <c r="S34" s="6"/>
      <c r="T34" s="6"/>
      <c r="AM34" s="8"/>
      <c r="AN34" s="8"/>
      <c r="AO34" s="8"/>
      <c r="AP34" s="47"/>
      <c r="AQ34" s="38"/>
    </row>
    <row r="35" spans="2:43" ht="18" customHeight="1" x14ac:dyDescent="0.2">
      <c r="B35" s="11"/>
      <c r="E35" s="154" t="s">
        <v>19</v>
      </c>
      <c r="F35" s="154"/>
      <c r="G35" s="155"/>
      <c r="H35" s="155"/>
      <c r="I35" s="6">
        <f>IF(G35=1,I34,0)</f>
        <v>0</v>
      </c>
      <c r="K35" s="15">
        <f>IF(G35=1,1,0)</f>
        <v>0</v>
      </c>
      <c r="AM35" s="51"/>
      <c r="AN35" s="51"/>
      <c r="AO35" s="51"/>
      <c r="AP35" s="51"/>
      <c r="AQ35" s="51"/>
    </row>
    <row r="36" spans="2:43" ht="18" customHeight="1" x14ac:dyDescent="0.2">
      <c r="B36" s="11"/>
      <c r="D36" s="6"/>
      <c r="E36" s="154" t="s">
        <v>23</v>
      </c>
      <c r="F36" s="154"/>
      <c r="G36" s="155"/>
      <c r="H36" s="155"/>
      <c r="I36" s="6">
        <f>IF(G36=0,I35,0)</f>
        <v>0</v>
      </c>
      <c r="K36" s="15">
        <f t="shared" ref="K36:K38" si="0">IF(G36=0,1,0)</f>
        <v>1</v>
      </c>
      <c r="AM36" s="6"/>
      <c r="AN36" s="6"/>
      <c r="AO36" s="6"/>
      <c r="AP36" s="11"/>
    </row>
    <row r="37" spans="2:43" ht="18" customHeight="1" x14ac:dyDescent="0.2">
      <c r="B37" s="11"/>
      <c r="D37" s="6"/>
      <c r="E37" s="154" t="s">
        <v>24</v>
      </c>
      <c r="F37" s="154"/>
      <c r="G37" s="155"/>
      <c r="H37" s="155"/>
      <c r="I37" s="6">
        <f>IF(G37=-1,I36,0)</f>
        <v>0</v>
      </c>
      <c r="J37" s="12"/>
      <c r="K37" s="15">
        <f>IF(G37=-1,1,0)</f>
        <v>0</v>
      </c>
      <c r="L37" s="12"/>
      <c r="P37" s="13"/>
      <c r="T37" s="6"/>
      <c r="AM37" s="6"/>
      <c r="AN37" s="6"/>
      <c r="AO37" s="6"/>
      <c r="AP37" s="11"/>
    </row>
    <row r="38" spans="2:43" ht="18" customHeight="1" x14ac:dyDescent="0.2">
      <c r="B38" s="11"/>
      <c r="D38" s="6"/>
      <c r="E38" s="154" t="s">
        <v>26</v>
      </c>
      <c r="F38" s="154"/>
      <c r="G38" s="155"/>
      <c r="H38" s="155"/>
      <c r="I38" s="6">
        <f t="shared" ref="I38" si="1">IF(G38=0,I37,0)</f>
        <v>0</v>
      </c>
      <c r="J38" s="12"/>
      <c r="K38" s="15">
        <f t="shared" si="0"/>
        <v>1</v>
      </c>
      <c r="L38" s="12"/>
      <c r="P38" s="13"/>
      <c r="T38" s="6"/>
      <c r="AM38" s="6"/>
      <c r="AN38" s="6"/>
      <c r="AO38" s="6"/>
      <c r="AP38" s="11"/>
    </row>
    <row r="39" spans="2:43" x14ac:dyDescent="0.2">
      <c r="B39" s="11"/>
      <c r="D39" s="6"/>
      <c r="E39" s="6"/>
      <c r="F39" s="6"/>
      <c r="G39" s="6"/>
      <c r="H39" s="6"/>
      <c r="I39" s="6"/>
      <c r="J39" s="12"/>
      <c r="K39" s="103">
        <f>SUM(K34:K38)</f>
        <v>3</v>
      </c>
      <c r="L39" s="12"/>
      <c r="P39" s="13"/>
      <c r="T39" s="6"/>
      <c r="AM39" s="6"/>
      <c r="AN39" s="6"/>
      <c r="AO39" s="6"/>
      <c r="AP39" s="11"/>
    </row>
    <row r="40" spans="2:43" ht="18.75" x14ac:dyDescent="0.3">
      <c r="B40" s="11"/>
      <c r="D40" s="6"/>
      <c r="E40" s="73" t="s">
        <v>54</v>
      </c>
      <c r="F40" s="6"/>
      <c r="G40" s="6"/>
      <c r="H40" s="6"/>
      <c r="I40" s="6"/>
      <c r="J40" s="12"/>
      <c r="K40" s="12"/>
      <c r="L40" s="12"/>
      <c r="P40" s="13"/>
      <c r="T40" s="6"/>
      <c r="AM40" s="6"/>
      <c r="AN40" s="6"/>
      <c r="AO40" s="6"/>
      <c r="AP40" s="11"/>
    </row>
    <row r="41" spans="2:43" x14ac:dyDescent="0.2">
      <c r="B41" s="11"/>
      <c r="D41" s="6"/>
      <c r="E41" s="6"/>
      <c r="F41" s="6"/>
      <c r="G41" s="6"/>
      <c r="H41" s="6"/>
      <c r="I41" s="6"/>
      <c r="J41" s="12"/>
      <c r="K41" s="12"/>
      <c r="L41" s="12"/>
      <c r="P41" s="13"/>
      <c r="T41" s="6"/>
      <c r="AD41" s="13"/>
      <c r="AE41" s="13"/>
      <c r="AF41" s="13"/>
      <c r="AG41" s="13"/>
      <c r="AH41" s="13"/>
      <c r="AI41" s="13"/>
      <c r="AJ41" s="6"/>
      <c r="AK41" s="6"/>
      <c r="AL41" s="6"/>
      <c r="AM41" s="6"/>
      <c r="AN41" s="6"/>
      <c r="AO41" s="6"/>
      <c r="AP41" s="11"/>
    </row>
    <row r="42" spans="2:43" x14ac:dyDescent="0.2">
      <c r="B42" s="11"/>
      <c r="D42" s="6"/>
      <c r="E42" s="6"/>
      <c r="F42" s="6"/>
      <c r="G42" s="6"/>
      <c r="H42" s="6"/>
      <c r="I42" s="6"/>
      <c r="P42" s="13"/>
      <c r="T42" s="6"/>
      <c r="AD42" s="13"/>
      <c r="AE42" s="13"/>
      <c r="AF42" s="13"/>
      <c r="AG42" s="13"/>
      <c r="AH42" s="13"/>
      <c r="AI42" s="13"/>
      <c r="AJ42" s="6"/>
      <c r="AK42" s="6"/>
      <c r="AL42" s="6"/>
      <c r="AM42" s="6"/>
      <c r="AN42" s="6"/>
      <c r="AO42" s="6"/>
      <c r="AP42" s="11"/>
    </row>
    <row r="43" spans="2:43" ht="9.9499999999999993" customHeight="1" x14ac:dyDescent="0.2">
      <c r="B43" s="11"/>
      <c r="I43" s="13"/>
      <c r="J43" s="41"/>
      <c r="K43" s="143"/>
      <c r="L43" s="147">
        <v>2</v>
      </c>
      <c r="M43" s="148"/>
      <c r="N43" s="125" t="s">
        <v>22</v>
      </c>
      <c r="O43" s="125">
        <v>1.41</v>
      </c>
      <c r="P43" s="125"/>
      <c r="Q43" s="55"/>
      <c r="R43" s="143"/>
      <c r="S43" s="147">
        <v>3</v>
      </c>
      <c r="T43" s="148"/>
      <c r="U43" s="125" t="s">
        <v>22</v>
      </c>
      <c r="V43" s="125">
        <f>SQRT(3)</f>
        <v>1.7320508075688772</v>
      </c>
      <c r="W43" s="125"/>
      <c r="Y43" s="143"/>
      <c r="Z43" s="147">
        <v>5</v>
      </c>
      <c r="AA43" s="148"/>
      <c r="AB43" s="125" t="s">
        <v>22</v>
      </c>
      <c r="AC43" s="125">
        <f>SQRT(5)</f>
        <v>2.2360679774997898</v>
      </c>
      <c r="AD43" s="125"/>
      <c r="AE43" s="13"/>
      <c r="AF43" s="143"/>
      <c r="AG43" s="147">
        <v>7</v>
      </c>
      <c r="AH43" s="148"/>
      <c r="AI43" s="125" t="s">
        <v>22</v>
      </c>
      <c r="AJ43" s="125">
        <f>SQRT(7)</f>
        <v>2.6457513110645907</v>
      </c>
      <c r="AK43" s="125"/>
      <c r="AL43" s="6"/>
      <c r="AM43" s="6"/>
      <c r="AN43" s="6"/>
      <c r="AO43" s="6"/>
      <c r="AP43" s="11"/>
    </row>
    <row r="44" spans="2:43" ht="9.9499999999999993" customHeight="1" x14ac:dyDescent="0.2">
      <c r="B44" s="11"/>
      <c r="E44" s="4" t="s">
        <v>39</v>
      </c>
      <c r="I44" s="13"/>
      <c r="J44" s="41"/>
      <c r="K44" s="143"/>
      <c r="L44" s="149"/>
      <c r="M44" s="150"/>
      <c r="N44" s="125"/>
      <c r="O44" s="125"/>
      <c r="P44" s="125"/>
      <c r="Q44" s="55"/>
      <c r="R44" s="143"/>
      <c r="S44" s="149"/>
      <c r="T44" s="150"/>
      <c r="U44" s="125"/>
      <c r="V44" s="125"/>
      <c r="W44" s="125"/>
      <c r="Y44" s="143"/>
      <c r="Z44" s="149"/>
      <c r="AA44" s="150"/>
      <c r="AB44" s="125"/>
      <c r="AC44" s="125"/>
      <c r="AD44" s="125"/>
      <c r="AE44" s="13"/>
      <c r="AF44" s="143"/>
      <c r="AG44" s="149"/>
      <c r="AH44" s="150"/>
      <c r="AI44" s="125"/>
      <c r="AJ44" s="125"/>
      <c r="AK44" s="125"/>
      <c r="AL44" s="6"/>
      <c r="AM44" s="6"/>
      <c r="AN44" s="6"/>
      <c r="AO44" s="6"/>
      <c r="AP44" s="11"/>
    </row>
    <row r="45" spans="2:43" ht="9.9499999999999993" customHeight="1" x14ac:dyDescent="0.2">
      <c r="B45" s="11"/>
      <c r="O45" s="56"/>
      <c r="P45" s="56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6"/>
      <c r="AK45" s="6"/>
      <c r="AL45" s="6"/>
      <c r="AM45" s="6"/>
      <c r="AN45" s="6"/>
      <c r="AO45" s="6"/>
      <c r="AP45" s="11"/>
    </row>
    <row r="46" spans="2:43" ht="14.1" customHeight="1" x14ac:dyDescent="0.2">
      <c r="C46" s="4" t="s">
        <v>40</v>
      </c>
      <c r="D46" s="39" t="s">
        <v>37</v>
      </c>
      <c r="K46" s="40"/>
      <c r="L46" s="41"/>
      <c r="M46" s="41"/>
      <c r="N46" s="41"/>
      <c r="AM46" s="57"/>
      <c r="AN46" s="41"/>
      <c r="AO46" s="41"/>
      <c r="AP46" s="57"/>
      <c r="AQ46" s="57"/>
    </row>
    <row r="47" spans="2:43" ht="14.1" customHeight="1" x14ac:dyDescent="0.2">
      <c r="D47" s="39"/>
      <c r="K47" s="40"/>
      <c r="L47" s="41"/>
      <c r="M47" s="41"/>
      <c r="N47" s="41"/>
      <c r="AM47" s="57"/>
      <c r="AN47" s="41"/>
      <c r="AO47" s="41"/>
      <c r="AP47" s="57"/>
      <c r="AQ47" s="57"/>
    </row>
    <row r="48" spans="2:43" ht="14.1" customHeight="1" x14ac:dyDescent="0.2">
      <c r="C48" s="39"/>
      <c r="K48" s="40"/>
      <c r="L48" s="41"/>
      <c r="M48" s="4" t="s">
        <v>41</v>
      </c>
      <c r="AJ48" s="41"/>
      <c r="AK48" s="41"/>
      <c r="AL48" s="57"/>
      <c r="AM48" s="57"/>
      <c r="AN48" s="41"/>
      <c r="AO48" s="41"/>
      <c r="AP48" s="57"/>
      <c r="AQ48" s="57"/>
    </row>
    <row r="49" spans="3:43" ht="14.1" customHeight="1" x14ac:dyDescent="0.2">
      <c r="C49" s="126">
        <v>3</v>
      </c>
      <c r="D49" s="42"/>
      <c r="E49" s="42"/>
      <c r="F49" s="42"/>
      <c r="G49" s="42"/>
      <c r="K49" s="40"/>
      <c r="M49" s="41"/>
      <c r="AM49" s="57"/>
      <c r="AN49" s="41"/>
      <c r="AO49" s="41"/>
      <c r="AP49" s="57"/>
      <c r="AQ49" s="57"/>
    </row>
    <row r="50" spans="3:43" ht="14.1" customHeight="1" x14ac:dyDescent="0.2">
      <c r="C50" s="126"/>
      <c r="D50" s="44"/>
      <c r="E50" s="42"/>
      <c r="G50" s="45" t="s">
        <v>38</v>
      </c>
      <c r="K50" s="40"/>
      <c r="L50" s="41"/>
      <c r="M50" s="41"/>
      <c r="N50" s="141" t="s">
        <v>38</v>
      </c>
      <c r="O50" s="142" t="s">
        <v>22</v>
      </c>
      <c r="P50" s="143"/>
      <c r="Q50" s="58"/>
      <c r="R50" s="58">
        <v>2</v>
      </c>
      <c r="S50" s="58"/>
      <c r="T50" s="59"/>
      <c r="U50" s="60">
        <v>2</v>
      </c>
      <c r="AC50" s="130" t="s">
        <v>21</v>
      </c>
      <c r="AD50" s="130"/>
      <c r="AE50" s="130"/>
      <c r="AF50" s="152" t="s">
        <v>22</v>
      </c>
      <c r="AG50" s="28">
        <v>3</v>
      </c>
      <c r="AH50" s="152" t="s">
        <v>22</v>
      </c>
      <c r="AI50" s="125">
        <v>0.6</v>
      </c>
      <c r="AJ50" s="125"/>
      <c r="AM50" s="57"/>
      <c r="AN50" s="41"/>
      <c r="AO50" s="41"/>
      <c r="AP50" s="57"/>
      <c r="AQ50" s="57"/>
    </row>
    <row r="51" spans="3:43" ht="14.1" customHeight="1" x14ac:dyDescent="0.2">
      <c r="C51" s="126"/>
      <c r="D51" s="44"/>
      <c r="E51" s="42"/>
      <c r="F51" s="46"/>
      <c r="G51" s="46"/>
      <c r="K51" s="40"/>
      <c r="L51" s="41"/>
      <c r="M51" s="41"/>
      <c r="N51" s="141"/>
      <c r="O51" s="142"/>
      <c r="P51" s="143"/>
      <c r="Q51" s="61">
        <v>3</v>
      </c>
      <c r="S51" s="4" t="s">
        <v>42</v>
      </c>
      <c r="T51" s="4">
        <v>4</v>
      </c>
      <c r="AC51" s="130"/>
      <c r="AD51" s="130"/>
      <c r="AE51" s="130"/>
      <c r="AF51" s="152"/>
      <c r="AG51" s="13">
        <v>5</v>
      </c>
      <c r="AH51" s="152"/>
      <c r="AI51" s="125"/>
      <c r="AJ51" s="125"/>
      <c r="AM51" s="57"/>
      <c r="AN51" s="41"/>
      <c r="AO51" s="41"/>
      <c r="AP51" s="57"/>
      <c r="AQ51" s="57"/>
    </row>
    <row r="52" spans="3:43" ht="14.1" customHeight="1" x14ac:dyDescent="0.2">
      <c r="C52" s="126"/>
      <c r="D52" s="48"/>
      <c r="E52" s="49"/>
      <c r="F52" s="49"/>
      <c r="G52" s="50"/>
      <c r="H52" s="50" t="s">
        <v>14</v>
      </c>
      <c r="K52" s="40"/>
      <c r="L52" s="41"/>
      <c r="M52" s="41"/>
      <c r="N52" s="41"/>
      <c r="AJ52" s="41"/>
      <c r="AK52" s="41"/>
      <c r="AL52" s="57"/>
      <c r="AM52" s="57"/>
      <c r="AN52" s="41"/>
      <c r="AO52" s="41"/>
      <c r="AP52" s="57"/>
      <c r="AQ52" s="57"/>
    </row>
    <row r="53" spans="3:43" ht="14.1" customHeight="1" x14ac:dyDescent="0.2">
      <c r="C53" s="42"/>
      <c r="D53" s="127">
        <v>4</v>
      </c>
      <c r="E53" s="127"/>
      <c r="F53" s="127"/>
      <c r="G53" s="127"/>
      <c r="H53" s="127"/>
      <c r="I53" s="127"/>
      <c r="K53" s="40"/>
      <c r="L53" s="41"/>
      <c r="M53" s="41"/>
      <c r="N53" s="141" t="s">
        <v>38</v>
      </c>
      <c r="O53" s="142" t="s">
        <v>22</v>
      </c>
      <c r="P53" s="143"/>
      <c r="Q53" s="144">
        <v>9</v>
      </c>
      <c r="R53" s="138"/>
      <c r="S53" s="138" t="s">
        <v>42</v>
      </c>
      <c r="T53" s="138">
        <v>16</v>
      </c>
      <c r="U53" s="138"/>
      <c r="AC53" s="4" t="s">
        <v>43</v>
      </c>
      <c r="AJ53" s="41"/>
      <c r="AK53" s="41"/>
      <c r="AL53" s="57"/>
      <c r="AM53" s="57"/>
      <c r="AN53" s="41"/>
      <c r="AO53" s="41"/>
      <c r="AP53" s="57"/>
      <c r="AQ53" s="57"/>
    </row>
    <row r="54" spans="3:43" ht="14.1" customHeight="1" x14ac:dyDescent="0.2">
      <c r="C54" s="39"/>
      <c r="K54" s="40"/>
      <c r="L54" s="41"/>
      <c r="M54" s="41"/>
      <c r="N54" s="141"/>
      <c r="O54" s="142"/>
      <c r="P54" s="143"/>
      <c r="Q54" s="145"/>
      <c r="R54" s="139"/>
      <c r="S54" s="151"/>
      <c r="T54" s="139"/>
      <c r="U54" s="139"/>
      <c r="AJ54" s="41"/>
      <c r="AK54" s="41"/>
      <c r="AL54" s="57"/>
      <c r="AM54" s="57"/>
      <c r="AN54" s="41"/>
      <c r="AO54" s="41"/>
      <c r="AP54" s="57"/>
      <c r="AQ54" s="57"/>
    </row>
    <row r="55" spans="3:43" ht="14.1" customHeight="1" x14ac:dyDescent="0.2">
      <c r="C55" s="39"/>
      <c r="D55" s="62" t="s">
        <v>44</v>
      </c>
      <c r="K55" s="40"/>
      <c r="L55" s="41"/>
      <c r="M55" s="41"/>
      <c r="N55" s="41"/>
      <c r="AC55" s="4" t="s">
        <v>45</v>
      </c>
      <c r="AF55" s="50"/>
      <c r="AG55" s="4" t="s">
        <v>22</v>
      </c>
      <c r="AH55" s="140" t="s">
        <v>46</v>
      </c>
      <c r="AI55" s="140"/>
      <c r="AJ55" s="41"/>
    </row>
    <row r="56" spans="3:43" ht="14.1" customHeight="1" x14ac:dyDescent="0.2">
      <c r="C56" s="39"/>
      <c r="D56" s="7" t="s">
        <v>47</v>
      </c>
      <c r="K56" s="40"/>
      <c r="L56" s="41"/>
      <c r="M56" s="41"/>
      <c r="N56" s="141" t="s">
        <v>38</v>
      </c>
      <c r="O56" s="142" t="s">
        <v>22</v>
      </c>
      <c r="P56" s="143"/>
      <c r="Q56" s="144">
        <v>25</v>
      </c>
      <c r="R56" s="138"/>
      <c r="S56" s="138"/>
      <c r="T56" s="138"/>
      <c r="U56" s="138"/>
      <c r="AJ56" s="41"/>
    </row>
    <row r="57" spans="3:43" ht="14.1" customHeight="1" x14ac:dyDescent="0.2">
      <c r="C57" s="39"/>
      <c r="D57" s="63" t="s">
        <v>38</v>
      </c>
      <c r="E57" s="63" t="s">
        <v>22</v>
      </c>
      <c r="F57" s="64"/>
      <c r="G57" s="58" t="s">
        <v>48</v>
      </c>
      <c r="H57" s="58" t="s">
        <v>42</v>
      </c>
      <c r="I57" s="58" t="s">
        <v>48</v>
      </c>
      <c r="J57" s="13"/>
      <c r="K57" s="40"/>
      <c r="L57" s="41"/>
      <c r="M57" s="41"/>
      <c r="N57" s="141"/>
      <c r="O57" s="142"/>
      <c r="P57" s="143"/>
      <c r="Q57" s="145"/>
      <c r="R57" s="139"/>
      <c r="S57" s="139"/>
      <c r="T57" s="139"/>
      <c r="U57" s="139"/>
      <c r="AE57" s="50" t="s">
        <v>14</v>
      </c>
      <c r="AF57" s="4" t="s">
        <v>22</v>
      </c>
      <c r="AG57" s="140" t="s">
        <v>46</v>
      </c>
      <c r="AH57" s="140"/>
      <c r="AJ57" s="41"/>
    </row>
    <row r="58" spans="3:43" ht="14.1" customHeight="1" x14ac:dyDescent="0.2">
      <c r="C58" s="39"/>
      <c r="K58" s="40"/>
      <c r="L58" s="41"/>
      <c r="M58" s="41"/>
      <c r="N58" s="41"/>
      <c r="AJ58" s="41"/>
      <c r="AK58" s="41"/>
      <c r="AL58" s="57"/>
      <c r="AM58" s="57"/>
      <c r="AN58" s="41"/>
      <c r="AO58" s="41"/>
      <c r="AP58" s="57"/>
      <c r="AQ58" s="57"/>
    </row>
    <row r="59" spans="3:43" ht="14.1" customHeight="1" x14ac:dyDescent="0.2">
      <c r="C59" s="39"/>
      <c r="K59" s="40"/>
      <c r="L59" s="41"/>
      <c r="M59" s="41"/>
      <c r="N59" s="141" t="s">
        <v>38</v>
      </c>
      <c r="O59" s="142" t="s">
        <v>22</v>
      </c>
      <c r="P59" s="151">
        <v>5</v>
      </c>
      <c r="Q59" s="151"/>
      <c r="AJ59" s="41"/>
      <c r="AK59" s="41"/>
      <c r="AL59" s="57"/>
      <c r="AM59" s="57"/>
      <c r="AN59" s="41"/>
      <c r="AO59" s="41"/>
      <c r="AP59" s="57"/>
      <c r="AQ59" s="57"/>
    </row>
    <row r="60" spans="3:43" ht="14.1" customHeight="1" x14ac:dyDescent="0.2">
      <c r="C60" s="39"/>
      <c r="K60" s="40"/>
      <c r="L60" s="41"/>
      <c r="M60" s="41"/>
      <c r="N60" s="141"/>
      <c r="O60" s="142"/>
      <c r="P60" s="151"/>
      <c r="Q60" s="151"/>
      <c r="AJ60" s="41"/>
      <c r="AK60" s="41"/>
      <c r="AL60" s="57"/>
      <c r="AM60" s="57"/>
      <c r="AN60" s="41"/>
      <c r="AO60" s="41"/>
      <c r="AP60" s="57"/>
      <c r="AQ60" s="57"/>
    </row>
    <row r="61" spans="3:43" ht="14.1" customHeight="1" x14ac:dyDescent="0.2">
      <c r="C61" s="39"/>
      <c r="K61" s="40"/>
      <c r="L61" s="41"/>
      <c r="M61" s="41"/>
      <c r="N61" s="62" t="s">
        <v>49</v>
      </c>
      <c r="AJ61" s="41"/>
      <c r="AK61" s="41"/>
      <c r="AL61" s="57"/>
      <c r="AM61" s="57"/>
      <c r="AN61" s="41"/>
      <c r="AO61" s="41"/>
      <c r="AP61" s="57"/>
      <c r="AQ61" s="57"/>
    </row>
    <row r="62" spans="3:43" ht="14.1" customHeight="1" x14ac:dyDescent="0.2">
      <c r="C62" s="39"/>
      <c r="K62" s="40"/>
      <c r="L62" s="41"/>
      <c r="M62" s="41"/>
      <c r="N62" s="41"/>
      <c r="AJ62" s="41"/>
      <c r="AK62" s="41"/>
      <c r="AL62" s="57"/>
      <c r="AM62" s="57"/>
      <c r="AN62" s="41"/>
      <c r="AO62" s="41"/>
      <c r="AP62" s="57"/>
      <c r="AQ62" s="57"/>
    </row>
    <row r="63" spans="3:43" ht="14.1" customHeight="1" x14ac:dyDescent="0.2">
      <c r="C63" s="39"/>
      <c r="K63" s="40"/>
      <c r="L63" s="41"/>
      <c r="M63" s="41"/>
      <c r="N63" s="41"/>
      <c r="AJ63" s="41"/>
      <c r="AK63" s="41"/>
      <c r="AL63" s="57"/>
      <c r="AM63" s="57"/>
      <c r="AN63" s="41"/>
      <c r="AO63" s="41"/>
      <c r="AP63" s="57"/>
      <c r="AQ63" s="57"/>
    </row>
    <row r="64" spans="3:43" ht="14.1" customHeight="1" x14ac:dyDescent="0.2">
      <c r="C64" s="4" t="s">
        <v>50</v>
      </c>
      <c r="D64" s="39" t="s">
        <v>37</v>
      </c>
      <c r="K64" s="40"/>
      <c r="L64" s="41"/>
      <c r="M64" s="41"/>
      <c r="N64" s="41"/>
      <c r="AM64" s="57"/>
      <c r="AN64" s="41"/>
      <c r="AO64" s="41"/>
      <c r="AP64" s="57"/>
      <c r="AQ64" s="57"/>
    </row>
    <row r="65" spans="3:43" ht="14.1" customHeight="1" x14ac:dyDescent="0.2">
      <c r="D65" s="39"/>
      <c r="K65" s="40"/>
      <c r="L65" s="41"/>
      <c r="M65" s="41"/>
      <c r="N65" s="41"/>
      <c r="AM65" s="57"/>
      <c r="AN65" s="41"/>
      <c r="AO65" s="41"/>
      <c r="AP65" s="57"/>
      <c r="AQ65" s="57"/>
    </row>
    <row r="66" spans="3:43" ht="14.1" customHeight="1" x14ac:dyDescent="0.2">
      <c r="C66" s="39"/>
      <c r="K66" s="40"/>
      <c r="L66" s="41"/>
      <c r="M66" s="4" t="s">
        <v>41</v>
      </c>
      <c r="AC66" s="62" t="s">
        <v>49</v>
      </c>
      <c r="AJ66" s="41"/>
      <c r="AK66" s="41"/>
      <c r="AL66" s="57"/>
      <c r="AM66" s="57"/>
      <c r="AN66" s="41"/>
      <c r="AO66" s="41"/>
      <c r="AP66" s="57"/>
      <c r="AQ66" s="57"/>
    </row>
    <row r="67" spans="3:43" ht="14.1" customHeight="1" x14ac:dyDescent="0.2">
      <c r="C67" s="126">
        <v>4</v>
      </c>
      <c r="D67" s="42"/>
      <c r="E67" s="42"/>
      <c r="F67" s="42"/>
      <c r="G67" s="42"/>
      <c r="K67" s="40"/>
      <c r="M67" s="41"/>
      <c r="AM67" s="57"/>
      <c r="AN67" s="41"/>
      <c r="AO67" s="41"/>
      <c r="AP67" s="57"/>
      <c r="AQ67" s="57"/>
    </row>
    <row r="68" spans="3:43" ht="14.1" customHeight="1" x14ac:dyDescent="0.2">
      <c r="C68" s="126"/>
      <c r="D68" s="42"/>
      <c r="E68" s="42"/>
      <c r="F68" s="42"/>
      <c r="G68" s="42"/>
      <c r="K68" s="40"/>
      <c r="M68" s="41"/>
      <c r="AM68" s="57"/>
      <c r="AN68" s="41"/>
      <c r="AO68" s="41"/>
      <c r="AP68" s="57"/>
      <c r="AQ68" s="57"/>
    </row>
    <row r="69" spans="3:43" ht="14.1" customHeight="1" x14ac:dyDescent="0.2">
      <c r="C69" s="126"/>
      <c r="D69" s="44"/>
      <c r="E69" s="42"/>
      <c r="G69" s="45" t="s">
        <v>38</v>
      </c>
      <c r="K69" s="40"/>
      <c r="L69" s="41"/>
      <c r="M69" s="41"/>
      <c r="N69" s="141" t="s">
        <v>38</v>
      </c>
      <c r="O69" s="142" t="s">
        <v>22</v>
      </c>
      <c r="P69" s="143"/>
      <c r="Q69" s="58"/>
      <c r="R69" s="58">
        <v>2</v>
      </c>
      <c r="S69" s="58"/>
      <c r="T69" s="59"/>
      <c r="U69" s="60">
        <v>2</v>
      </c>
      <c r="AC69" s="130" t="s">
        <v>21</v>
      </c>
      <c r="AD69" s="130"/>
      <c r="AE69" s="130"/>
      <c r="AF69" s="152" t="s">
        <v>22</v>
      </c>
      <c r="AG69" s="153">
        <f>C67</f>
        <v>4</v>
      </c>
      <c r="AH69" s="153"/>
      <c r="AI69" s="152" t="s">
        <v>22</v>
      </c>
      <c r="AJ69" s="125">
        <f>AG69/AG70</f>
        <v>0.70921985815602839</v>
      </c>
      <c r="AK69" s="125"/>
      <c r="AL69" s="56"/>
      <c r="AM69" s="57"/>
      <c r="AN69" s="41"/>
      <c r="AO69" s="41"/>
      <c r="AP69" s="57"/>
      <c r="AQ69" s="57"/>
    </row>
    <row r="70" spans="3:43" ht="14.1" customHeight="1" x14ac:dyDescent="0.2">
      <c r="C70" s="126"/>
      <c r="D70" s="44"/>
      <c r="E70" s="42"/>
      <c r="F70" s="46"/>
      <c r="G70" s="46"/>
      <c r="K70" s="40"/>
      <c r="L70" s="41"/>
      <c r="M70" s="41"/>
      <c r="N70" s="141"/>
      <c r="O70" s="142"/>
      <c r="P70" s="143"/>
      <c r="Q70" s="61">
        <v>4</v>
      </c>
      <c r="S70" s="4" t="s">
        <v>42</v>
      </c>
      <c r="T70" s="4">
        <v>4</v>
      </c>
      <c r="AC70" s="130"/>
      <c r="AD70" s="130"/>
      <c r="AE70" s="130"/>
      <c r="AF70" s="152"/>
      <c r="AG70" s="152">
        <f>R90</f>
        <v>5.64</v>
      </c>
      <c r="AH70" s="152"/>
      <c r="AI70" s="152"/>
      <c r="AJ70" s="125"/>
      <c r="AK70" s="125"/>
      <c r="AL70" s="56"/>
      <c r="AM70" s="57"/>
      <c r="AN70" s="41"/>
      <c r="AO70" s="41"/>
      <c r="AP70" s="57"/>
      <c r="AQ70" s="57"/>
    </row>
    <row r="71" spans="3:43" ht="14.1" customHeight="1" x14ac:dyDescent="0.2">
      <c r="C71" s="126"/>
      <c r="D71" s="48"/>
      <c r="E71" s="49"/>
      <c r="F71" s="49"/>
      <c r="G71" s="50"/>
      <c r="H71" s="50" t="s">
        <v>14</v>
      </c>
      <c r="K71" s="40"/>
      <c r="L71" s="41"/>
      <c r="M71" s="41"/>
      <c r="N71" s="41"/>
      <c r="AJ71" s="41"/>
      <c r="AK71" s="41"/>
      <c r="AL71" s="57"/>
      <c r="AM71" s="57"/>
      <c r="AN71" s="41"/>
      <c r="AO71" s="41"/>
      <c r="AP71" s="57"/>
      <c r="AQ71" s="57"/>
    </row>
    <row r="72" spans="3:43" ht="14.1" customHeight="1" x14ac:dyDescent="0.2">
      <c r="C72" s="42"/>
      <c r="D72" s="127">
        <v>4</v>
      </c>
      <c r="E72" s="127"/>
      <c r="F72" s="127"/>
      <c r="G72" s="127"/>
      <c r="H72" s="127"/>
      <c r="I72" s="127"/>
      <c r="K72" s="40"/>
      <c r="L72" s="41"/>
      <c r="M72" s="41"/>
      <c r="N72" s="141" t="s">
        <v>38</v>
      </c>
      <c r="O72" s="142" t="s">
        <v>22</v>
      </c>
      <c r="P72" s="143"/>
      <c r="Q72" s="144">
        <f>Q70*Q70</f>
        <v>16</v>
      </c>
      <c r="R72" s="138"/>
      <c r="S72" s="138" t="s">
        <v>42</v>
      </c>
      <c r="T72" s="138">
        <f>T70*T70</f>
        <v>16</v>
      </c>
      <c r="U72" s="138"/>
      <c r="AC72" s="4" t="s">
        <v>43</v>
      </c>
      <c r="AJ72" s="41"/>
      <c r="AK72" s="41"/>
      <c r="AL72" s="57"/>
      <c r="AM72" s="57"/>
      <c r="AN72" s="41"/>
      <c r="AO72" s="41"/>
      <c r="AP72" s="57"/>
      <c r="AQ72" s="57"/>
    </row>
    <row r="73" spans="3:43" ht="14.1" customHeight="1" x14ac:dyDescent="0.2">
      <c r="C73" s="39"/>
      <c r="K73" s="40"/>
      <c r="L73" s="41"/>
      <c r="M73" s="41"/>
      <c r="N73" s="141"/>
      <c r="O73" s="142"/>
      <c r="P73" s="143"/>
      <c r="Q73" s="145"/>
      <c r="R73" s="139"/>
      <c r="S73" s="151"/>
      <c r="T73" s="139"/>
      <c r="U73" s="139"/>
      <c r="AJ73" s="41"/>
      <c r="AK73" s="41"/>
      <c r="AL73" s="57"/>
      <c r="AM73" s="57"/>
      <c r="AN73" s="41"/>
      <c r="AO73" s="41"/>
      <c r="AP73" s="57"/>
      <c r="AQ73" s="57"/>
    </row>
    <row r="74" spans="3:43" ht="14.1" customHeight="1" x14ac:dyDescent="0.2">
      <c r="C74" s="39"/>
      <c r="D74" s="62" t="s">
        <v>44</v>
      </c>
      <c r="K74" s="40"/>
      <c r="L74" s="41"/>
      <c r="M74" s="41"/>
      <c r="N74" s="41"/>
      <c r="AC74" s="4" t="s">
        <v>88</v>
      </c>
      <c r="AF74" s="50"/>
      <c r="AG74" s="4" t="s">
        <v>22</v>
      </c>
      <c r="AH74" s="140" t="s">
        <v>70</v>
      </c>
      <c r="AI74" s="140"/>
      <c r="AJ74" s="41"/>
    </row>
    <row r="75" spans="3:43" ht="14.1" customHeight="1" x14ac:dyDescent="0.2">
      <c r="C75" s="39"/>
      <c r="D75" s="7" t="s">
        <v>47</v>
      </c>
      <c r="K75" s="40"/>
      <c r="L75" s="41"/>
      <c r="M75" s="41"/>
      <c r="N75" s="141" t="s">
        <v>38</v>
      </c>
      <c r="O75" s="142" t="s">
        <v>22</v>
      </c>
      <c r="P75" s="143"/>
      <c r="Q75" s="144">
        <f>Q72+T72</f>
        <v>32</v>
      </c>
      <c r="R75" s="138"/>
      <c r="S75" s="138"/>
      <c r="T75" s="138"/>
      <c r="U75" s="138"/>
      <c r="AJ75" s="41"/>
    </row>
    <row r="76" spans="3:43" ht="14.1" customHeight="1" x14ac:dyDescent="0.2">
      <c r="C76" s="39"/>
      <c r="D76" s="63" t="s">
        <v>38</v>
      </c>
      <c r="E76" s="63" t="s">
        <v>22</v>
      </c>
      <c r="F76" s="64"/>
      <c r="G76" s="58" t="s">
        <v>48</v>
      </c>
      <c r="H76" s="58" t="s">
        <v>42</v>
      </c>
      <c r="I76" s="58" t="s">
        <v>48</v>
      </c>
      <c r="J76" s="13"/>
      <c r="K76" s="40"/>
      <c r="L76" s="41"/>
      <c r="M76" s="41"/>
      <c r="N76" s="141"/>
      <c r="O76" s="142"/>
      <c r="P76" s="143"/>
      <c r="Q76" s="145"/>
      <c r="R76" s="139"/>
      <c r="S76" s="139"/>
      <c r="T76" s="139"/>
      <c r="U76" s="139"/>
      <c r="AE76" s="50" t="s">
        <v>14</v>
      </c>
      <c r="AF76" s="4" t="s">
        <v>22</v>
      </c>
      <c r="AG76" s="140" t="str">
        <f>AH74</f>
        <v>45°</v>
      </c>
      <c r="AH76" s="140"/>
      <c r="AJ76" s="41"/>
    </row>
    <row r="77" spans="3:43" ht="14.1" customHeight="1" x14ac:dyDescent="0.2">
      <c r="C77" s="39"/>
      <c r="K77" s="40"/>
      <c r="L77" s="41"/>
      <c r="M77" s="41"/>
      <c r="N77" s="41"/>
      <c r="AJ77" s="41"/>
      <c r="AK77" s="41"/>
      <c r="AL77" s="57"/>
      <c r="AM77" s="57"/>
      <c r="AN77" s="41"/>
      <c r="AO77" s="41"/>
      <c r="AP77" s="57"/>
      <c r="AQ77" s="57"/>
    </row>
    <row r="78" spans="3:43" ht="14.1" customHeight="1" x14ac:dyDescent="0.2">
      <c r="C78" s="39"/>
      <c r="K78" s="40"/>
      <c r="L78" s="41"/>
      <c r="M78" s="41"/>
      <c r="N78" s="62" t="s">
        <v>51</v>
      </c>
      <c r="AJ78" s="41"/>
      <c r="AK78" s="41"/>
      <c r="AL78" s="57"/>
      <c r="AM78" s="57"/>
      <c r="AN78" s="41"/>
      <c r="AO78" s="41"/>
      <c r="AP78" s="57"/>
      <c r="AQ78" s="57"/>
    </row>
    <row r="79" spans="3:43" ht="14.1" customHeight="1" x14ac:dyDescent="0.2">
      <c r="C79" s="39"/>
      <c r="K79" s="40"/>
      <c r="L79" s="41"/>
      <c r="M79" s="41"/>
      <c r="N79" s="41"/>
      <c r="AJ79" s="41"/>
      <c r="AK79" s="41"/>
      <c r="AL79" s="57"/>
      <c r="AM79" s="57"/>
      <c r="AN79" s="41"/>
      <c r="AO79" s="41"/>
      <c r="AP79" s="57"/>
      <c r="AQ79" s="57"/>
    </row>
    <row r="80" spans="3:43" ht="12" customHeight="1" x14ac:dyDescent="0.2">
      <c r="C80" s="39"/>
      <c r="K80" s="40"/>
      <c r="L80" s="41"/>
      <c r="M80" s="41"/>
      <c r="U80" s="40"/>
      <c r="V80" s="41"/>
      <c r="AJ80" s="41"/>
      <c r="AK80" s="41"/>
      <c r="AL80" s="57"/>
      <c r="AM80" s="57"/>
      <c r="AN80" s="41"/>
      <c r="AO80" s="41"/>
      <c r="AP80" s="57"/>
      <c r="AQ80" s="57"/>
    </row>
    <row r="81" spans="2:43" ht="12" customHeight="1" x14ac:dyDescent="0.2">
      <c r="C81" s="39"/>
      <c r="H81" s="4">
        <v>32</v>
      </c>
      <c r="J81" s="65">
        <v>2</v>
      </c>
      <c r="K81" s="40"/>
      <c r="L81" s="41"/>
      <c r="M81" s="41"/>
      <c r="N81" s="143"/>
      <c r="O81" s="58"/>
      <c r="P81" s="58">
        <v>2</v>
      </c>
      <c r="R81" s="143"/>
      <c r="S81" s="58"/>
      <c r="T81" s="58">
        <v>2</v>
      </c>
      <c r="U81" s="40"/>
      <c r="V81" s="41"/>
      <c r="W81" s="143"/>
      <c r="X81" s="58"/>
      <c r="Y81" s="58">
        <v>1</v>
      </c>
      <c r="AJ81" s="41"/>
      <c r="AK81" s="41"/>
      <c r="AL81" s="57"/>
      <c r="AM81" s="57"/>
      <c r="AN81" s="41"/>
      <c r="AO81" s="41"/>
      <c r="AP81" s="57"/>
      <c r="AQ81" s="57"/>
    </row>
    <row r="82" spans="2:43" ht="12" customHeight="1" x14ac:dyDescent="0.2">
      <c r="C82" s="39"/>
      <c r="H82" s="4">
        <f>H81/J81</f>
        <v>16</v>
      </c>
      <c r="J82" s="65">
        <v>2</v>
      </c>
      <c r="K82" s="40"/>
      <c r="L82" s="41"/>
      <c r="M82" s="41"/>
      <c r="N82" s="143"/>
      <c r="O82" s="61">
        <f>J81</f>
        <v>2</v>
      </c>
      <c r="R82" s="143"/>
      <c r="S82" s="61">
        <f>J83</f>
        <v>2</v>
      </c>
      <c r="U82" s="40"/>
      <c r="V82" s="41"/>
      <c r="W82" s="143"/>
      <c r="X82" s="61">
        <f>J85</f>
        <v>2</v>
      </c>
      <c r="AJ82" s="41"/>
      <c r="AK82" s="41"/>
      <c r="AL82" s="57"/>
      <c r="AM82" s="57"/>
      <c r="AN82" s="41"/>
      <c r="AO82" s="41"/>
      <c r="AP82" s="57"/>
      <c r="AQ82" s="57"/>
    </row>
    <row r="83" spans="2:43" ht="12" customHeight="1" x14ac:dyDescent="0.2">
      <c r="C83" s="39"/>
      <c r="H83" s="4">
        <f>H82/J82</f>
        <v>8</v>
      </c>
      <c r="J83" s="66">
        <v>2</v>
      </c>
      <c r="K83" s="40"/>
      <c r="L83" s="41"/>
      <c r="M83" s="41"/>
      <c r="U83" s="40"/>
      <c r="V83" s="41"/>
      <c r="AJ83" s="41"/>
      <c r="AK83" s="41"/>
      <c r="AL83" s="57"/>
      <c r="AM83" s="57"/>
      <c r="AN83" s="41"/>
      <c r="AO83" s="41"/>
      <c r="AP83" s="57"/>
      <c r="AQ83" s="57"/>
    </row>
    <row r="84" spans="2:43" ht="12" customHeight="1" x14ac:dyDescent="0.2">
      <c r="C84" s="39"/>
      <c r="H84" s="4">
        <f>H83/J83</f>
        <v>4</v>
      </c>
      <c r="J84" s="66">
        <v>2</v>
      </c>
      <c r="K84" s="40"/>
      <c r="L84" s="41"/>
      <c r="M84" s="41"/>
      <c r="O84" s="125">
        <v>2</v>
      </c>
      <c r="P84" s="125"/>
      <c r="S84" s="125">
        <v>2</v>
      </c>
      <c r="T84" s="125"/>
      <c r="U84" s="40"/>
      <c r="V84" s="41"/>
      <c r="W84" s="143"/>
      <c r="X84" s="58"/>
      <c r="Y84" s="58"/>
      <c r="AJ84" s="41"/>
      <c r="AK84" s="41"/>
      <c r="AL84" s="57"/>
      <c r="AM84" s="57"/>
      <c r="AN84" s="41"/>
      <c r="AO84" s="41"/>
      <c r="AP84" s="57"/>
      <c r="AQ84" s="57"/>
    </row>
    <row r="85" spans="2:43" ht="12" customHeight="1" x14ac:dyDescent="0.2">
      <c r="C85" s="39"/>
      <c r="H85" s="4">
        <f>H84/J84</f>
        <v>2</v>
      </c>
      <c r="J85" s="4">
        <v>2</v>
      </c>
      <c r="K85" s="40"/>
      <c r="L85" s="41"/>
      <c r="M85" s="41"/>
      <c r="O85" s="125"/>
      <c r="P85" s="125"/>
      <c r="S85" s="125"/>
      <c r="T85" s="125"/>
      <c r="U85" s="40"/>
      <c r="V85" s="41"/>
      <c r="W85" s="143"/>
      <c r="X85" s="61">
        <f>X82</f>
        <v>2</v>
      </c>
      <c r="AJ85" s="41"/>
      <c r="AK85" s="41"/>
      <c r="AL85" s="57"/>
      <c r="AM85" s="57"/>
      <c r="AN85" s="41"/>
      <c r="AO85" s="41"/>
      <c r="AP85" s="57"/>
      <c r="AQ85" s="57"/>
    </row>
    <row r="86" spans="2:43" ht="12" customHeight="1" x14ac:dyDescent="0.2">
      <c r="C86" s="39"/>
      <c r="H86" s="4">
        <f>H85/J85</f>
        <v>1</v>
      </c>
      <c r="AJ86" s="41"/>
      <c r="AK86" s="41"/>
      <c r="AL86" s="57"/>
      <c r="AM86" s="57"/>
      <c r="AN86" s="41"/>
      <c r="AO86" s="41"/>
      <c r="AP86" s="57"/>
      <c r="AQ86" s="57"/>
    </row>
    <row r="87" spans="2:43" ht="12" customHeight="1" x14ac:dyDescent="0.2">
      <c r="C87" s="39"/>
      <c r="N87" s="125" t="s">
        <v>32</v>
      </c>
      <c r="O87" s="125"/>
      <c r="P87" s="125" t="s">
        <v>22</v>
      </c>
      <c r="Q87" s="125"/>
      <c r="R87" s="125">
        <f>O84*S84</f>
        <v>4</v>
      </c>
      <c r="S87" s="125"/>
      <c r="T87" s="41"/>
      <c r="U87" s="143"/>
      <c r="V87" s="147">
        <f>X85</f>
        <v>2</v>
      </c>
      <c r="W87" s="148"/>
      <c r="AJ87" s="41"/>
      <c r="AK87" s="41"/>
      <c r="AL87" s="57"/>
      <c r="AM87" s="57"/>
      <c r="AN87" s="41"/>
      <c r="AO87" s="41"/>
      <c r="AP87" s="57"/>
      <c r="AQ87" s="57"/>
    </row>
    <row r="88" spans="2:43" ht="12" customHeight="1" x14ac:dyDescent="0.2">
      <c r="C88" s="39"/>
      <c r="N88" s="125"/>
      <c r="O88" s="125"/>
      <c r="P88" s="125"/>
      <c r="Q88" s="125"/>
      <c r="R88" s="125"/>
      <c r="S88" s="125"/>
      <c r="T88" s="41"/>
      <c r="U88" s="143"/>
      <c r="V88" s="149"/>
      <c r="W88" s="150"/>
      <c r="AJ88" s="41"/>
      <c r="AK88" s="41"/>
      <c r="AL88" s="57"/>
      <c r="AM88" s="57"/>
      <c r="AN88" s="41"/>
      <c r="AO88" s="41"/>
      <c r="AP88" s="57"/>
      <c r="AQ88" s="57"/>
    </row>
    <row r="89" spans="2:43" ht="12" customHeight="1" x14ac:dyDescent="0.2">
      <c r="C89" s="39"/>
      <c r="AJ89" s="41"/>
      <c r="AK89" s="41"/>
      <c r="AL89" s="57"/>
      <c r="AM89" s="57"/>
      <c r="AN89" s="41"/>
      <c r="AO89" s="41"/>
      <c r="AP89" s="57"/>
      <c r="AQ89" s="57"/>
    </row>
    <row r="90" spans="2:43" ht="14.1" customHeight="1" x14ac:dyDescent="0.2">
      <c r="C90" s="39"/>
      <c r="P90" s="4" t="s">
        <v>32</v>
      </c>
      <c r="Q90" s="4" t="s">
        <v>22</v>
      </c>
      <c r="R90" s="140">
        <f>R87*O43</f>
        <v>5.64</v>
      </c>
      <c r="S90" s="140"/>
      <c r="T90" s="140"/>
      <c r="AJ90" s="41"/>
      <c r="AK90" s="41"/>
      <c r="AL90" s="57"/>
      <c r="AM90" s="57"/>
      <c r="AN90" s="41"/>
      <c r="AO90" s="41"/>
      <c r="AP90" s="57"/>
      <c r="AQ90" s="57"/>
    </row>
    <row r="91" spans="2:43" ht="14.1" customHeight="1" x14ac:dyDescent="0.2">
      <c r="C91" s="39"/>
      <c r="AJ91" s="41"/>
      <c r="AK91" s="41"/>
      <c r="AL91" s="57"/>
      <c r="AM91" s="57"/>
      <c r="AN91" s="41"/>
      <c r="AO91" s="41"/>
      <c r="AP91" s="57"/>
      <c r="AQ91" s="57"/>
    </row>
    <row r="92" spans="2:43" ht="14.1" customHeight="1" x14ac:dyDescent="0.2">
      <c r="C92" s="39"/>
      <c r="AJ92" s="41"/>
      <c r="AK92" s="41"/>
      <c r="AL92" s="57"/>
      <c r="AM92" s="57"/>
      <c r="AN92" s="41"/>
      <c r="AO92" s="41"/>
      <c r="AP92" s="57"/>
      <c r="AQ92" s="57"/>
    </row>
    <row r="93" spans="2:43" ht="14.1" customHeight="1" x14ac:dyDescent="0.2">
      <c r="B93" s="11"/>
      <c r="C93" s="14" t="s">
        <v>60</v>
      </c>
      <c r="D93" s="102" t="s">
        <v>68</v>
      </c>
      <c r="J93" s="6"/>
      <c r="K93" s="6"/>
      <c r="L93" s="6"/>
      <c r="M93" s="6"/>
      <c r="N93" s="6"/>
      <c r="Q93" s="13"/>
      <c r="R93" s="14"/>
      <c r="T93" s="6"/>
      <c r="V93" s="38"/>
      <c r="W93" s="8"/>
      <c r="X93" s="8"/>
      <c r="Y93" s="8"/>
      <c r="Z93" s="8"/>
      <c r="AA93" s="8"/>
      <c r="AB93" s="8"/>
      <c r="AC93" s="8"/>
      <c r="AD93" s="92"/>
      <c r="AG93" s="38"/>
      <c r="AH93" s="131"/>
      <c r="AI93" s="131"/>
      <c r="AJ93" s="130"/>
      <c r="AK93" s="130"/>
      <c r="AL93" s="8"/>
      <c r="AM93" s="8"/>
      <c r="AN93" s="8"/>
      <c r="AO93" s="41"/>
      <c r="AP93" s="57"/>
      <c r="AQ93" s="57"/>
    </row>
    <row r="94" spans="2:43" ht="14.1" customHeight="1" x14ac:dyDescent="0.2">
      <c r="B94" s="11"/>
      <c r="K94" s="6"/>
      <c r="L94" s="31"/>
      <c r="M94" s="32"/>
      <c r="N94" s="8"/>
      <c r="O94" s="13"/>
      <c r="P94" s="7"/>
      <c r="Q94" s="13"/>
      <c r="T94" s="6"/>
      <c r="V94" s="32"/>
      <c r="W94" s="8"/>
      <c r="X94" s="13"/>
      <c r="Y94" s="7"/>
      <c r="Z94" s="13"/>
      <c r="AC94" s="19"/>
      <c r="AD94" s="92"/>
      <c r="AG94" s="38"/>
      <c r="AH94" s="93"/>
      <c r="AI94" s="93"/>
      <c r="AJ94" s="94"/>
      <c r="AK94" s="94"/>
      <c r="AL94" s="8"/>
      <c r="AM94" s="8"/>
      <c r="AN94" s="8"/>
      <c r="AO94" s="41"/>
      <c r="AP94" s="57"/>
      <c r="AQ94" s="57"/>
    </row>
    <row r="95" spans="2:43" ht="14.1" customHeight="1" x14ac:dyDescent="0.2">
      <c r="B95" s="11"/>
      <c r="D95" s="126">
        <v>5</v>
      </c>
      <c r="E95" s="42"/>
      <c r="F95" s="42"/>
      <c r="G95" s="42"/>
      <c r="H95" s="42"/>
      <c r="M95" s="95"/>
      <c r="N95" s="68"/>
      <c r="O95" s="42"/>
      <c r="P95" s="42"/>
      <c r="Q95" s="42"/>
      <c r="T95" s="6"/>
      <c r="U95" s="9"/>
      <c r="V95" s="126">
        <v>8</v>
      </c>
      <c r="W95" s="42"/>
      <c r="X95" s="42"/>
      <c r="Y95" s="42"/>
      <c r="Z95" s="42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41"/>
      <c r="AP95" s="57"/>
      <c r="AQ95" s="57"/>
    </row>
    <row r="96" spans="2:43" ht="14.1" customHeight="1" x14ac:dyDescent="0.2">
      <c r="B96" s="11"/>
      <c r="D96" s="126"/>
      <c r="E96" s="42"/>
      <c r="F96" s="42"/>
      <c r="G96" s="42"/>
      <c r="H96" s="42"/>
      <c r="M96" s="95"/>
      <c r="N96" s="68"/>
      <c r="O96" s="42"/>
      <c r="P96" s="42"/>
      <c r="Q96" s="42"/>
      <c r="T96" s="6"/>
      <c r="U96" s="9"/>
      <c r="V96" s="126"/>
      <c r="W96" s="42"/>
      <c r="X96" s="42"/>
      <c r="Y96" s="42"/>
      <c r="Z96" s="42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41"/>
      <c r="AP96" s="57"/>
      <c r="AQ96" s="57"/>
    </row>
    <row r="97" spans="2:43" ht="14.1" customHeight="1" x14ac:dyDescent="0.2">
      <c r="B97" s="11"/>
      <c r="D97" s="126"/>
      <c r="E97" s="42"/>
      <c r="F97" s="42"/>
      <c r="G97" s="42"/>
      <c r="H97" s="42"/>
      <c r="M97" s="95"/>
      <c r="N97" s="68"/>
      <c r="O97" s="42"/>
      <c r="P97" s="42"/>
      <c r="Q97" s="42"/>
      <c r="T97" s="6"/>
      <c r="U97" s="9"/>
      <c r="V97" s="126"/>
      <c r="W97" s="42"/>
      <c r="X97" s="42"/>
      <c r="Y97" s="42"/>
      <c r="Z97" s="42">
        <v>16</v>
      </c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41"/>
      <c r="AP97" s="57"/>
      <c r="AQ97" s="57"/>
    </row>
    <row r="98" spans="2:43" ht="14.1" customHeight="1" x14ac:dyDescent="0.2">
      <c r="B98" s="11"/>
      <c r="D98" s="126"/>
      <c r="E98" s="42"/>
      <c r="F98" s="42"/>
      <c r="G98" s="42"/>
      <c r="H98" s="42"/>
      <c r="M98" s="126" t="s">
        <v>32</v>
      </c>
      <c r="N98" s="42"/>
      <c r="O98" s="42"/>
      <c r="P98" s="42"/>
      <c r="Q98" s="97">
        <v>4</v>
      </c>
      <c r="T98" s="6"/>
      <c r="U98" s="9"/>
      <c r="V98" s="126"/>
      <c r="W98" s="42"/>
      <c r="X98" s="42"/>
      <c r="Y98" s="42"/>
      <c r="Z98" s="42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41"/>
      <c r="AP98" s="57"/>
      <c r="AQ98" s="57"/>
    </row>
    <row r="99" spans="2:43" ht="14.1" customHeight="1" x14ac:dyDescent="0.2">
      <c r="B99" s="11"/>
      <c r="D99" s="126"/>
      <c r="E99" s="44"/>
      <c r="F99" s="42"/>
      <c r="G99" s="46"/>
      <c r="H99" s="46"/>
      <c r="M99" s="126"/>
      <c r="N99" s="44"/>
      <c r="O99" s="42"/>
      <c r="P99" s="46"/>
      <c r="Q99" s="46"/>
      <c r="U99" s="9"/>
      <c r="V99" s="126"/>
      <c r="W99" s="44"/>
      <c r="X99" s="42"/>
      <c r="Y99" s="46"/>
      <c r="Z99" s="46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41"/>
      <c r="AP99" s="57"/>
      <c r="AQ99" s="57"/>
    </row>
    <row r="100" spans="2:43" ht="14.1" customHeight="1" x14ac:dyDescent="0.2">
      <c r="B100" s="11"/>
      <c r="D100" s="126"/>
      <c r="E100" s="48"/>
      <c r="F100" s="49"/>
      <c r="G100" s="49"/>
      <c r="H100" s="50"/>
      <c r="I100" s="96" t="s">
        <v>14</v>
      </c>
      <c r="M100" s="126"/>
      <c r="N100" s="48"/>
      <c r="O100" s="49"/>
      <c r="P100" s="49"/>
      <c r="Q100" s="50"/>
      <c r="R100" s="50" t="s">
        <v>14</v>
      </c>
      <c r="U100" s="9"/>
      <c r="V100" s="126"/>
      <c r="W100" s="48"/>
      <c r="X100" s="49"/>
      <c r="Y100" s="49"/>
      <c r="Z100" s="50"/>
      <c r="AA100" s="50" t="s">
        <v>14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41"/>
      <c r="AP100" s="57"/>
      <c r="AQ100" s="57"/>
    </row>
    <row r="101" spans="2:43" ht="14.1" customHeight="1" x14ac:dyDescent="0.2">
      <c r="B101" s="11"/>
      <c r="D101" s="42"/>
      <c r="E101" s="127">
        <v>5</v>
      </c>
      <c r="F101" s="127"/>
      <c r="G101" s="127"/>
      <c r="H101" s="127"/>
      <c r="I101" s="127"/>
      <c r="J101" s="127"/>
      <c r="M101" s="42"/>
      <c r="N101" s="127">
        <v>2</v>
      </c>
      <c r="O101" s="127"/>
      <c r="P101" s="127"/>
      <c r="Q101" s="127"/>
      <c r="R101" s="127"/>
      <c r="S101" s="127"/>
      <c r="U101" s="9"/>
      <c r="V101" s="42"/>
      <c r="W101" s="127" t="s">
        <v>32</v>
      </c>
      <c r="X101" s="127"/>
      <c r="Y101" s="127"/>
      <c r="Z101" s="127"/>
      <c r="AA101" s="127"/>
      <c r="AB101" s="127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41"/>
      <c r="AP101" s="57"/>
      <c r="AQ101" s="57"/>
    </row>
    <row r="102" spans="2:43" ht="14.1" customHeight="1" x14ac:dyDescent="0.2">
      <c r="B102" s="11"/>
      <c r="M102" s="13"/>
      <c r="N102" s="13"/>
      <c r="O102" s="13"/>
      <c r="P102" s="13"/>
      <c r="Q102" s="13"/>
      <c r="T102" s="6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41"/>
      <c r="AP102" s="57"/>
      <c r="AQ102" s="57"/>
    </row>
    <row r="103" spans="2:43" ht="14.1" customHeight="1" x14ac:dyDescent="0.2">
      <c r="B103" s="11"/>
      <c r="D103" s="131"/>
      <c r="E103" s="131"/>
      <c r="F103" s="130"/>
      <c r="G103" s="130"/>
      <c r="H103" s="38"/>
      <c r="J103" s="6"/>
      <c r="K103" s="6"/>
      <c r="L103" s="6"/>
      <c r="M103" s="20"/>
      <c r="N103" s="6"/>
      <c r="O103" s="6"/>
      <c r="Q103" s="13"/>
      <c r="V103" s="38"/>
      <c r="W103" s="38"/>
      <c r="X103" s="38"/>
      <c r="Y103" s="38"/>
      <c r="Z103" s="38"/>
      <c r="AA103" s="38"/>
      <c r="AB103" s="38"/>
      <c r="AC103" s="38"/>
      <c r="AD103" s="38"/>
      <c r="AG103" s="38"/>
      <c r="AH103" s="131"/>
      <c r="AI103" s="131"/>
      <c r="AJ103" s="6"/>
      <c r="AK103" s="6"/>
      <c r="AL103" s="6"/>
      <c r="AM103" s="6"/>
      <c r="AN103" s="6"/>
      <c r="AO103" s="41"/>
      <c r="AP103" s="57"/>
      <c r="AQ103" s="57"/>
    </row>
    <row r="104" spans="2:43" ht="14.1" customHeight="1" x14ac:dyDescent="0.2">
      <c r="B104" s="11"/>
      <c r="D104" s="131"/>
      <c r="E104" s="131"/>
      <c r="F104" s="130"/>
      <c r="G104" s="130"/>
      <c r="H104" s="38"/>
      <c r="J104" s="6"/>
      <c r="K104" s="6"/>
      <c r="L104" s="6"/>
      <c r="N104" s="6"/>
      <c r="P104" s="21"/>
      <c r="Q104" s="13"/>
      <c r="V104" s="38"/>
      <c r="W104" s="8"/>
      <c r="X104" s="8"/>
      <c r="Y104" s="8"/>
      <c r="Z104" s="91"/>
      <c r="AA104" s="8"/>
      <c r="AB104" s="8"/>
      <c r="AC104" s="8"/>
      <c r="AD104" s="92"/>
      <c r="AG104" s="38"/>
      <c r="AH104" s="131"/>
      <c r="AI104" s="131"/>
      <c r="AO104" s="41"/>
      <c r="AP104" s="57"/>
      <c r="AQ104" s="57"/>
    </row>
    <row r="105" spans="2:43" ht="14.1" customHeight="1" x14ac:dyDescent="0.2">
      <c r="B105" s="11"/>
      <c r="C105" s="101" t="s">
        <v>52</v>
      </c>
      <c r="D105" s="102" t="s">
        <v>68</v>
      </c>
      <c r="J105" s="6"/>
      <c r="K105" s="6"/>
      <c r="L105" s="6"/>
      <c r="M105" s="6"/>
      <c r="N105" s="6"/>
      <c r="Q105" s="13"/>
      <c r="R105" s="14"/>
      <c r="T105" s="6"/>
      <c r="V105" s="38"/>
      <c r="W105" s="8"/>
      <c r="X105" s="8"/>
      <c r="Y105" s="8"/>
      <c r="Z105" s="8"/>
      <c r="AA105" s="8"/>
      <c r="AB105" s="8"/>
      <c r="AC105" s="8"/>
      <c r="AD105" s="92"/>
      <c r="AG105" s="38"/>
      <c r="AH105" s="131"/>
      <c r="AI105" s="131"/>
      <c r="AO105" s="41"/>
      <c r="AP105" s="57"/>
      <c r="AQ105" s="57"/>
    </row>
    <row r="106" spans="2:43" ht="14.1" customHeight="1" x14ac:dyDescent="0.2">
      <c r="B106" s="11"/>
      <c r="C106" s="101"/>
      <c r="D106" s="12"/>
      <c r="J106" s="13"/>
      <c r="K106" s="19"/>
      <c r="L106" s="25"/>
      <c r="M106" s="26"/>
      <c r="N106" s="26"/>
      <c r="O106" s="26"/>
      <c r="P106" s="27"/>
      <c r="Q106" s="13"/>
      <c r="R106" s="14"/>
      <c r="T106" s="6"/>
      <c r="V106" s="38"/>
      <c r="W106" s="19"/>
      <c r="X106" s="19"/>
      <c r="Y106" s="26"/>
      <c r="Z106" s="26"/>
      <c r="AA106" s="26"/>
      <c r="AB106" s="26"/>
      <c r="AC106" s="26"/>
      <c r="AD106" s="92"/>
      <c r="AG106" s="38"/>
      <c r="AH106" s="93"/>
      <c r="AI106" s="93"/>
      <c r="AO106" s="41"/>
      <c r="AP106" s="57"/>
      <c r="AQ106" s="57"/>
    </row>
    <row r="107" spans="2:43" ht="14.1" customHeight="1" x14ac:dyDescent="0.2">
      <c r="K107" s="6"/>
      <c r="L107" s="31"/>
      <c r="M107" s="32"/>
      <c r="N107" s="8"/>
      <c r="O107" s="13"/>
      <c r="P107" s="7"/>
      <c r="Q107" s="13"/>
      <c r="T107" s="6"/>
      <c r="V107" s="32"/>
      <c r="W107" s="8"/>
      <c r="X107" s="13"/>
      <c r="Y107" s="7"/>
      <c r="Z107" s="13"/>
      <c r="AC107" s="19"/>
      <c r="AD107" s="92"/>
      <c r="AO107" s="41"/>
      <c r="AP107" s="57"/>
      <c r="AQ107" s="57"/>
    </row>
    <row r="108" spans="2:43" ht="14.1" customHeight="1" x14ac:dyDescent="0.2">
      <c r="D108" s="126">
        <v>4</v>
      </c>
      <c r="E108" s="42"/>
      <c r="F108" s="42"/>
      <c r="G108" s="42"/>
      <c r="H108" s="42"/>
      <c r="M108" s="95"/>
      <c r="N108" s="68"/>
      <c r="O108" s="42"/>
      <c r="P108" s="42"/>
      <c r="Q108" s="42"/>
      <c r="T108" s="6"/>
      <c r="U108" s="9"/>
      <c r="V108" s="126" t="s">
        <v>32</v>
      </c>
      <c r="W108" s="42"/>
      <c r="X108" s="42"/>
      <c r="Y108" s="42"/>
      <c r="Z108" s="42"/>
      <c r="AC108" s="9"/>
      <c r="AD108" s="9"/>
      <c r="AO108" s="41"/>
      <c r="AP108" s="57"/>
      <c r="AQ108" s="57"/>
    </row>
    <row r="109" spans="2:43" ht="14.1" customHeight="1" x14ac:dyDescent="0.2">
      <c r="D109" s="126"/>
      <c r="E109" s="42"/>
      <c r="F109" s="42"/>
      <c r="G109" s="42"/>
      <c r="H109" s="42"/>
      <c r="M109" s="95"/>
      <c r="N109" s="68"/>
      <c r="O109" s="42"/>
      <c r="P109" s="42"/>
      <c r="Q109" s="42"/>
      <c r="T109" s="6"/>
      <c r="U109" s="9"/>
      <c r="V109" s="126"/>
      <c r="W109" s="42"/>
      <c r="X109" s="42"/>
      <c r="Y109" s="42">
        <v>18</v>
      </c>
      <c r="Z109" s="42"/>
      <c r="AC109" s="9"/>
      <c r="AD109" s="9"/>
      <c r="AO109" s="41"/>
      <c r="AP109" s="57"/>
      <c r="AQ109" s="57"/>
    </row>
    <row r="110" spans="2:43" ht="14.1" customHeight="1" x14ac:dyDescent="0.2">
      <c r="D110" s="126"/>
      <c r="E110" s="42"/>
      <c r="F110" s="42"/>
      <c r="G110" s="42"/>
      <c r="H110" s="42"/>
      <c r="M110" s="95"/>
      <c r="N110" s="68"/>
      <c r="O110" s="42"/>
      <c r="P110" s="42"/>
      <c r="Q110" s="42"/>
      <c r="T110" s="6"/>
      <c r="U110" s="9"/>
      <c r="V110" s="126"/>
      <c r="W110" s="42"/>
      <c r="X110" s="42"/>
      <c r="Y110" s="42"/>
      <c r="Z110" s="42"/>
      <c r="AC110" s="9"/>
      <c r="AD110" s="9"/>
      <c r="AO110" s="41"/>
      <c r="AP110" s="57"/>
      <c r="AQ110" s="57"/>
    </row>
    <row r="111" spans="2:43" ht="14.1" customHeight="1" x14ac:dyDescent="0.2">
      <c r="D111" s="126"/>
      <c r="E111" s="42"/>
      <c r="F111" s="42"/>
      <c r="G111" s="42"/>
      <c r="H111" s="42"/>
      <c r="M111" s="126">
        <v>6</v>
      </c>
      <c r="N111" s="42"/>
      <c r="O111" s="42"/>
      <c r="P111" s="42">
        <v>12</v>
      </c>
      <c r="Q111" s="42"/>
      <c r="T111" s="6"/>
      <c r="U111" s="9"/>
      <c r="V111" s="126"/>
      <c r="W111" s="42"/>
      <c r="X111" s="42"/>
      <c r="Y111" s="42"/>
      <c r="Z111" s="42"/>
      <c r="AC111" s="9"/>
      <c r="AD111" s="9"/>
      <c r="AO111" s="41"/>
      <c r="AP111" s="57"/>
      <c r="AQ111" s="57"/>
    </row>
    <row r="112" spans="2:43" ht="14.1" customHeight="1" x14ac:dyDescent="0.2">
      <c r="D112" s="126"/>
      <c r="E112" s="44"/>
      <c r="F112" s="42"/>
      <c r="G112" s="46"/>
      <c r="H112" s="46"/>
      <c r="M112" s="126"/>
      <c r="N112" s="44"/>
      <c r="O112" s="42"/>
      <c r="P112" s="46"/>
      <c r="Q112" s="46"/>
      <c r="U112" s="9"/>
      <c r="V112" s="126"/>
      <c r="W112" s="44"/>
      <c r="X112" s="42"/>
      <c r="Y112" s="46"/>
      <c r="Z112" s="46"/>
      <c r="AC112" s="9"/>
      <c r="AD112" s="9"/>
      <c r="AO112" s="41"/>
      <c r="AP112" s="57"/>
      <c r="AQ112" s="57"/>
    </row>
    <row r="113" spans="3:43" ht="14.1" customHeight="1" x14ac:dyDescent="0.2">
      <c r="D113" s="126"/>
      <c r="E113" s="48"/>
      <c r="F113" s="49"/>
      <c r="G113" s="49"/>
      <c r="H113" s="50"/>
      <c r="I113" s="50" t="s">
        <v>14</v>
      </c>
      <c r="M113" s="126"/>
      <c r="N113" s="48"/>
      <c r="O113" s="49"/>
      <c r="P113" s="49"/>
      <c r="Q113" s="50"/>
      <c r="R113" s="50" t="s">
        <v>14</v>
      </c>
      <c r="U113" s="9"/>
      <c r="V113" s="126"/>
      <c r="W113" s="48"/>
      <c r="X113" s="49"/>
      <c r="Y113" s="49"/>
      <c r="Z113" s="50"/>
      <c r="AA113" s="50" t="s">
        <v>14</v>
      </c>
      <c r="AC113" s="9"/>
      <c r="AD113" s="9"/>
      <c r="AO113" s="41"/>
      <c r="AP113" s="57"/>
      <c r="AQ113" s="57"/>
    </row>
    <row r="114" spans="3:43" ht="14.1" customHeight="1" x14ac:dyDescent="0.2">
      <c r="D114" s="42"/>
      <c r="E114" s="127">
        <v>4</v>
      </c>
      <c r="F114" s="127"/>
      <c r="G114" s="127"/>
      <c r="H114" s="127"/>
      <c r="I114" s="127"/>
      <c r="J114" s="127"/>
      <c r="M114" s="42"/>
      <c r="N114" s="127" t="s">
        <v>32</v>
      </c>
      <c r="O114" s="127"/>
      <c r="P114" s="127"/>
      <c r="Q114" s="127"/>
      <c r="R114" s="127"/>
      <c r="S114" s="127"/>
      <c r="U114" s="9"/>
      <c r="V114" s="42"/>
      <c r="W114" s="127">
        <v>9</v>
      </c>
      <c r="X114" s="127"/>
      <c r="Y114" s="127"/>
      <c r="Z114" s="127"/>
      <c r="AA114" s="127"/>
      <c r="AB114" s="127"/>
      <c r="AC114" s="9"/>
      <c r="AD114" s="9"/>
      <c r="AO114" s="41"/>
      <c r="AP114" s="57"/>
      <c r="AQ114" s="57"/>
    </row>
    <row r="115" spans="3:43" ht="14.1" customHeight="1" x14ac:dyDescent="0.2">
      <c r="AO115" s="41"/>
      <c r="AP115" s="57"/>
      <c r="AQ115" s="57"/>
    </row>
    <row r="116" spans="3:43" ht="14.1" customHeight="1" x14ac:dyDescent="0.2">
      <c r="AO116" s="109"/>
      <c r="AP116" s="57"/>
      <c r="AQ116" s="57"/>
    </row>
    <row r="117" spans="3:43" ht="14.1" customHeight="1" x14ac:dyDescent="0.25">
      <c r="C117" s="39"/>
      <c r="F117" s="71" t="s">
        <v>66</v>
      </c>
      <c r="N117" s="40"/>
      <c r="O117" s="41"/>
      <c r="P117" s="41"/>
      <c r="Q117" s="41"/>
      <c r="T117" s="13"/>
      <c r="U117" s="6"/>
      <c r="V117" s="6"/>
      <c r="W117" s="6"/>
      <c r="AJ117" s="41"/>
      <c r="AK117" s="41"/>
      <c r="AL117" s="57"/>
      <c r="AM117" s="57"/>
      <c r="AN117" s="41"/>
      <c r="AO117" s="41"/>
      <c r="AP117" s="57"/>
      <c r="AQ117" s="57"/>
    </row>
    <row r="118" spans="3:43" ht="14.1" customHeight="1" x14ac:dyDescent="0.2">
      <c r="C118" s="39"/>
      <c r="G118" s="39"/>
      <c r="N118" s="40"/>
      <c r="AJ118" s="41"/>
      <c r="AK118" s="41"/>
      <c r="AL118" s="57"/>
      <c r="AM118" s="57"/>
      <c r="AN118" s="41"/>
      <c r="AO118" s="41"/>
      <c r="AP118" s="57"/>
      <c r="AQ118" s="57"/>
    </row>
    <row r="119" spans="3:43" ht="14.1" customHeight="1" x14ac:dyDescent="0.2">
      <c r="C119" s="39"/>
      <c r="G119" s="39"/>
      <c r="N119" s="40"/>
      <c r="AJ119" s="41"/>
      <c r="AK119" s="41"/>
      <c r="AL119" s="57"/>
      <c r="AM119" s="57"/>
      <c r="AN119" s="41"/>
      <c r="AO119" s="41"/>
      <c r="AP119" s="57"/>
      <c r="AQ119" s="57"/>
    </row>
    <row r="120" spans="3:43" ht="15.95" customHeight="1" x14ac:dyDescent="0.2">
      <c r="C120" s="39"/>
      <c r="F120" s="126">
        <v>4</v>
      </c>
      <c r="G120" s="42"/>
      <c r="H120" s="42"/>
      <c r="I120" s="42"/>
      <c r="J120" s="42"/>
      <c r="N120" s="40"/>
      <c r="U120" s="192" t="s">
        <v>16</v>
      </c>
      <c r="V120" s="192"/>
      <c r="AJ120" s="41"/>
      <c r="AK120" s="41"/>
      <c r="AL120" s="57"/>
      <c r="AM120" s="57"/>
      <c r="AN120" s="41"/>
      <c r="AO120" s="41"/>
      <c r="AP120" s="57"/>
      <c r="AQ120" s="57"/>
    </row>
    <row r="121" spans="3:43" ht="15.95" customHeight="1" x14ac:dyDescent="0.2">
      <c r="C121" s="39"/>
      <c r="F121" s="126"/>
      <c r="G121" s="42"/>
      <c r="H121" s="42"/>
      <c r="I121" s="42"/>
      <c r="J121" s="42"/>
      <c r="N121" s="40"/>
      <c r="Q121" s="50" t="s">
        <v>14</v>
      </c>
      <c r="R121" s="4" t="s">
        <v>22</v>
      </c>
      <c r="S121" s="132"/>
      <c r="T121" s="133"/>
      <c r="U121" s="4" t="s">
        <v>53</v>
      </c>
      <c r="V121" s="192">
        <f>IF(S121=45,U120,0)</f>
        <v>0</v>
      </c>
      <c r="W121" s="193"/>
      <c r="X121" s="128">
        <f>IF(S121=45,1,0)</f>
        <v>0</v>
      </c>
      <c r="Y121" s="128"/>
      <c r="AJ121" s="41"/>
      <c r="AK121" s="41"/>
      <c r="AL121" s="57"/>
      <c r="AM121" s="57"/>
      <c r="AN121" s="41"/>
      <c r="AO121" s="41"/>
      <c r="AP121" s="57"/>
      <c r="AQ121" s="57"/>
    </row>
    <row r="122" spans="3:43" ht="15.95" customHeight="1" x14ac:dyDescent="0.2">
      <c r="C122" s="39"/>
      <c r="F122" s="126"/>
      <c r="G122" s="44"/>
      <c r="H122" s="42"/>
      <c r="J122" s="45" t="s">
        <v>38</v>
      </c>
      <c r="N122" s="40"/>
      <c r="V122" s="103"/>
      <c r="X122" s="103"/>
      <c r="Y122" s="103"/>
      <c r="AJ122" s="41"/>
      <c r="AK122" s="41"/>
      <c r="AL122" s="57"/>
      <c r="AM122" s="57"/>
      <c r="AN122" s="41"/>
      <c r="AO122" s="41"/>
      <c r="AP122" s="57"/>
      <c r="AQ122" s="57"/>
    </row>
    <row r="123" spans="3:43" ht="15.95" customHeight="1" x14ac:dyDescent="0.2">
      <c r="C123" s="39"/>
      <c r="F123" s="126"/>
      <c r="G123" s="44"/>
      <c r="H123" s="42"/>
      <c r="I123" s="46"/>
      <c r="J123" s="46"/>
      <c r="N123" s="40"/>
      <c r="V123" s="103"/>
      <c r="X123" s="103"/>
      <c r="Y123" s="103"/>
      <c r="AJ123" s="41"/>
      <c r="AK123" s="41"/>
      <c r="AL123" s="57"/>
      <c r="AM123" s="57"/>
      <c r="AN123" s="41"/>
      <c r="AO123" s="41"/>
      <c r="AP123" s="57"/>
      <c r="AQ123" s="57"/>
    </row>
    <row r="124" spans="3:43" ht="15.95" customHeight="1" x14ac:dyDescent="0.2">
      <c r="C124" s="39"/>
      <c r="F124" s="126"/>
      <c r="G124" s="48"/>
      <c r="H124" s="49"/>
      <c r="I124" s="49"/>
      <c r="J124" s="50"/>
      <c r="K124" s="50" t="s">
        <v>14</v>
      </c>
      <c r="N124" s="40"/>
      <c r="V124" s="103"/>
      <c r="X124" s="103"/>
      <c r="Y124" s="103"/>
      <c r="AJ124" s="41"/>
      <c r="AK124" s="41"/>
      <c r="AL124" s="57"/>
      <c r="AM124" s="57"/>
      <c r="AN124" s="41"/>
      <c r="AO124" s="41"/>
      <c r="AP124" s="57"/>
      <c r="AQ124" s="57"/>
    </row>
    <row r="125" spans="3:43" ht="15.95" customHeight="1" x14ac:dyDescent="0.2">
      <c r="C125" s="39"/>
      <c r="F125" s="42"/>
      <c r="G125" s="127">
        <v>4</v>
      </c>
      <c r="H125" s="127"/>
      <c r="I125" s="127"/>
      <c r="J125" s="127"/>
      <c r="K125" s="127"/>
      <c r="L125" s="127"/>
      <c r="N125" s="40"/>
      <c r="V125" s="103"/>
      <c r="X125" s="103"/>
      <c r="Y125" s="103"/>
      <c r="AJ125" s="41"/>
      <c r="AK125" s="41"/>
      <c r="AL125" s="57"/>
      <c r="AM125" s="57"/>
      <c r="AN125" s="41"/>
      <c r="AO125" s="41"/>
      <c r="AP125" s="57"/>
      <c r="AQ125" s="57"/>
    </row>
    <row r="126" spans="3:43" ht="15.95" customHeight="1" x14ac:dyDescent="0.2">
      <c r="C126" s="39"/>
      <c r="F126" s="39"/>
      <c r="N126" s="40"/>
      <c r="V126" s="103"/>
      <c r="X126" s="103"/>
      <c r="Y126" s="103"/>
      <c r="AJ126" s="41"/>
      <c r="AK126" s="41"/>
      <c r="AL126" s="57"/>
      <c r="AM126" s="57"/>
      <c r="AN126" s="41"/>
      <c r="AO126" s="41"/>
      <c r="AP126" s="57"/>
      <c r="AQ126" s="57"/>
    </row>
    <row r="127" spans="3:43" ht="15.95" customHeight="1" x14ac:dyDescent="0.2">
      <c r="C127" s="39"/>
      <c r="F127" s="126">
        <v>8</v>
      </c>
      <c r="G127" s="42"/>
      <c r="H127" s="42"/>
      <c r="I127" s="42"/>
      <c r="J127" s="42"/>
      <c r="U127" s="192" t="s">
        <v>16</v>
      </c>
      <c r="V127" s="192"/>
      <c r="X127" s="103"/>
      <c r="Y127" s="103"/>
      <c r="AJ127" s="41"/>
      <c r="AK127" s="41"/>
      <c r="AL127" s="57"/>
      <c r="AM127" s="57"/>
      <c r="AN127" s="41"/>
      <c r="AO127" s="41"/>
      <c r="AP127" s="57"/>
      <c r="AQ127" s="57"/>
    </row>
    <row r="128" spans="3:43" ht="15.95" customHeight="1" x14ac:dyDescent="0.2">
      <c r="C128" s="39"/>
      <c r="F128" s="126"/>
      <c r="G128" s="42"/>
      <c r="H128" s="42"/>
      <c r="I128" s="42"/>
      <c r="J128" s="42"/>
      <c r="Q128" s="50" t="s">
        <v>14</v>
      </c>
      <c r="R128" s="4" t="s">
        <v>22</v>
      </c>
      <c r="S128" s="132"/>
      <c r="T128" s="133"/>
      <c r="U128" s="4" t="s">
        <v>53</v>
      </c>
      <c r="V128" s="192">
        <f>IF(S128=45,U127,0)</f>
        <v>0</v>
      </c>
      <c r="W128" s="193"/>
      <c r="X128" s="128">
        <f>IF(S128=45,1,0)</f>
        <v>0</v>
      </c>
      <c r="Y128" s="128"/>
      <c r="AJ128" s="41"/>
      <c r="AK128" s="41"/>
      <c r="AL128" s="57"/>
      <c r="AM128" s="57"/>
      <c r="AN128" s="41"/>
      <c r="AO128" s="41"/>
      <c r="AP128" s="57"/>
      <c r="AQ128" s="57"/>
    </row>
    <row r="129" spans="3:43" ht="15.95" customHeight="1" x14ac:dyDescent="0.2">
      <c r="C129" s="39"/>
      <c r="F129" s="126"/>
      <c r="G129" s="44"/>
      <c r="H129" s="42"/>
      <c r="J129" s="45" t="s">
        <v>38</v>
      </c>
      <c r="V129" s="103"/>
      <c r="X129" s="103"/>
      <c r="Y129" s="103"/>
      <c r="AJ129" s="41"/>
      <c r="AK129" s="41"/>
      <c r="AL129" s="57"/>
      <c r="AM129" s="57"/>
      <c r="AN129" s="41"/>
      <c r="AO129" s="41"/>
      <c r="AP129" s="57"/>
      <c r="AQ129" s="57"/>
    </row>
    <row r="130" spans="3:43" ht="15.95" customHeight="1" x14ac:dyDescent="0.2">
      <c r="C130" s="39"/>
      <c r="F130" s="126"/>
      <c r="G130" s="44"/>
      <c r="H130" s="42"/>
      <c r="I130" s="46"/>
      <c r="J130" s="46"/>
      <c r="V130" s="103"/>
      <c r="X130" s="103"/>
      <c r="Y130" s="103"/>
      <c r="AJ130" s="41"/>
      <c r="AK130" s="41"/>
      <c r="AL130" s="57"/>
      <c r="AM130" s="57"/>
      <c r="AN130" s="41"/>
      <c r="AO130" s="41"/>
      <c r="AP130" s="57"/>
      <c r="AQ130" s="57"/>
    </row>
    <row r="131" spans="3:43" ht="15.95" customHeight="1" x14ac:dyDescent="0.2">
      <c r="C131" s="39"/>
      <c r="F131" s="126"/>
      <c r="G131" s="48"/>
      <c r="H131" s="49"/>
      <c r="I131" s="49"/>
      <c r="J131" s="50"/>
      <c r="K131" s="50" t="s">
        <v>14</v>
      </c>
      <c r="V131" s="103"/>
      <c r="X131" s="103"/>
      <c r="Y131" s="103"/>
      <c r="AJ131" s="41"/>
      <c r="AK131" s="41"/>
      <c r="AL131" s="57"/>
      <c r="AM131" s="57"/>
      <c r="AN131" s="41"/>
      <c r="AO131" s="41"/>
      <c r="AP131" s="57"/>
      <c r="AQ131" s="57"/>
    </row>
    <row r="132" spans="3:43" ht="15.95" customHeight="1" x14ac:dyDescent="0.2">
      <c r="C132" s="39"/>
      <c r="F132" s="42"/>
      <c r="G132" s="127">
        <v>8</v>
      </c>
      <c r="H132" s="127"/>
      <c r="I132" s="127"/>
      <c r="J132" s="127"/>
      <c r="K132" s="127"/>
      <c r="L132" s="127"/>
      <c r="V132" s="103"/>
      <c r="X132" s="103"/>
      <c r="Y132" s="103"/>
      <c r="AJ132" s="41"/>
      <c r="AK132" s="41"/>
      <c r="AL132" s="57"/>
      <c r="AM132" s="57"/>
      <c r="AN132" s="41"/>
      <c r="AO132" s="41"/>
      <c r="AP132" s="57"/>
      <c r="AQ132" s="57"/>
    </row>
    <row r="133" spans="3:43" ht="15.95" customHeight="1" x14ac:dyDescent="0.2">
      <c r="C133" s="39"/>
      <c r="K133" s="40"/>
      <c r="L133" s="41"/>
      <c r="M133" s="41"/>
      <c r="N133" s="41"/>
      <c r="V133" s="103"/>
      <c r="X133" s="103"/>
      <c r="Y133" s="103"/>
      <c r="AJ133" s="41"/>
      <c r="AK133" s="41"/>
      <c r="AL133" s="57"/>
      <c r="AM133" s="57"/>
      <c r="AN133" s="41"/>
      <c r="AO133" s="41"/>
      <c r="AP133" s="57"/>
      <c r="AQ133" s="57"/>
    </row>
    <row r="134" spans="3:43" ht="15.95" customHeight="1" x14ac:dyDescent="0.2">
      <c r="C134" s="39"/>
      <c r="F134" s="41"/>
      <c r="G134" s="41"/>
      <c r="H134" s="41"/>
      <c r="K134" s="13"/>
      <c r="L134" s="6"/>
      <c r="M134" s="6"/>
      <c r="N134" s="6"/>
      <c r="V134" s="103"/>
      <c r="X134" s="103"/>
      <c r="Y134" s="103"/>
      <c r="AJ134" s="41"/>
      <c r="AK134" s="41"/>
      <c r="AL134" s="57"/>
      <c r="AM134" s="57"/>
      <c r="AN134" s="41"/>
      <c r="AO134" s="41"/>
      <c r="AP134" s="57"/>
      <c r="AQ134" s="57"/>
    </row>
    <row r="135" spans="3:43" ht="15.95" customHeight="1" x14ac:dyDescent="0.2">
      <c r="C135" s="39"/>
      <c r="F135" s="126">
        <v>6</v>
      </c>
      <c r="G135" s="42"/>
      <c r="H135" s="42"/>
      <c r="I135" s="42"/>
      <c r="J135" s="42"/>
      <c r="M135" s="6"/>
      <c r="N135" s="6"/>
      <c r="U135" s="192" t="s">
        <v>16</v>
      </c>
      <c r="V135" s="192"/>
      <c r="X135" s="103"/>
      <c r="Y135" s="103"/>
      <c r="AJ135" s="41"/>
      <c r="AK135" s="41"/>
      <c r="AL135" s="57"/>
      <c r="AM135" s="57"/>
      <c r="AN135" s="41"/>
      <c r="AO135" s="41"/>
      <c r="AP135" s="57"/>
      <c r="AQ135" s="57"/>
    </row>
    <row r="136" spans="3:43" ht="15.95" customHeight="1" x14ac:dyDescent="0.2">
      <c r="C136" s="39"/>
      <c r="F136" s="126"/>
      <c r="G136" s="42"/>
      <c r="H136" s="42"/>
      <c r="I136" s="42"/>
      <c r="J136" s="42"/>
      <c r="M136" s="6"/>
      <c r="N136" s="6"/>
      <c r="Q136" s="50" t="s">
        <v>14</v>
      </c>
      <c r="R136" s="4" t="s">
        <v>22</v>
      </c>
      <c r="S136" s="132"/>
      <c r="T136" s="133"/>
      <c r="U136" s="4" t="s">
        <v>53</v>
      </c>
      <c r="V136" s="192">
        <f>IF(S136=45,U135,0)</f>
        <v>0</v>
      </c>
      <c r="W136" s="193"/>
      <c r="X136" s="128">
        <f>IF(S136=45,1,0)</f>
        <v>0</v>
      </c>
      <c r="Y136" s="128"/>
      <c r="AJ136" s="41"/>
      <c r="AK136" s="41"/>
      <c r="AL136" s="57"/>
      <c r="AM136" s="57"/>
      <c r="AN136" s="41"/>
      <c r="AO136" s="41"/>
      <c r="AP136" s="57"/>
      <c r="AQ136" s="57"/>
    </row>
    <row r="137" spans="3:43" ht="15.95" customHeight="1" x14ac:dyDescent="0.2">
      <c r="C137" s="39"/>
      <c r="F137" s="126"/>
      <c r="G137" s="44"/>
      <c r="H137" s="42"/>
      <c r="J137" s="45" t="s">
        <v>38</v>
      </c>
      <c r="M137" s="6"/>
      <c r="N137" s="6"/>
      <c r="V137" s="103"/>
      <c r="X137" s="103"/>
      <c r="Y137" s="103"/>
      <c r="AJ137" s="41"/>
      <c r="AK137" s="41"/>
      <c r="AL137" s="57"/>
      <c r="AM137" s="57"/>
      <c r="AN137" s="41"/>
      <c r="AO137" s="41"/>
      <c r="AP137" s="57"/>
      <c r="AQ137" s="57"/>
    </row>
    <row r="138" spans="3:43" ht="15.95" customHeight="1" x14ac:dyDescent="0.2">
      <c r="C138" s="39"/>
      <c r="F138" s="126"/>
      <c r="G138" s="44"/>
      <c r="H138" s="42"/>
      <c r="I138" s="46"/>
      <c r="J138" s="46"/>
      <c r="V138" s="103"/>
      <c r="X138" s="103"/>
      <c r="Y138" s="103"/>
      <c r="AJ138" s="41"/>
      <c r="AK138" s="41"/>
      <c r="AL138" s="57"/>
      <c r="AM138" s="57"/>
      <c r="AN138" s="41"/>
      <c r="AO138" s="41"/>
      <c r="AP138" s="57"/>
      <c r="AQ138" s="57"/>
    </row>
    <row r="139" spans="3:43" ht="15.95" customHeight="1" x14ac:dyDescent="0.2">
      <c r="C139" s="39"/>
      <c r="F139" s="126"/>
      <c r="G139" s="48"/>
      <c r="H139" s="49"/>
      <c r="I139" s="49"/>
      <c r="J139" s="50"/>
      <c r="K139" s="50" t="s">
        <v>14</v>
      </c>
      <c r="V139" s="103"/>
      <c r="X139" s="103"/>
      <c r="Y139" s="103"/>
      <c r="AJ139" s="41"/>
      <c r="AK139" s="41"/>
      <c r="AL139" s="57"/>
      <c r="AM139" s="57"/>
      <c r="AN139" s="41"/>
      <c r="AO139" s="41"/>
      <c r="AP139" s="57"/>
      <c r="AQ139" s="57"/>
    </row>
    <row r="140" spans="3:43" ht="15.95" customHeight="1" x14ac:dyDescent="0.2">
      <c r="C140" s="39"/>
      <c r="F140" s="42"/>
      <c r="G140" s="127">
        <v>6</v>
      </c>
      <c r="H140" s="127"/>
      <c r="I140" s="127"/>
      <c r="J140" s="127"/>
      <c r="K140" s="127"/>
      <c r="L140" s="127"/>
      <c r="V140" s="103"/>
      <c r="X140" s="103"/>
      <c r="Y140" s="103"/>
      <c r="AJ140" s="41"/>
      <c r="AK140" s="41"/>
      <c r="AL140" s="57"/>
      <c r="AM140" s="57"/>
      <c r="AN140" s="41"/>
      <c r="AO140" s="41"/>
      <c r="AP140" s="57"/>
      <c r="AQ140" s="57"/>
    </row>
    <row r="141" spans="3:43" ht="15.95" customHeight="1" x14ac:dyDescent="0.2">
      <c r="C141" s="39"/>
      <c r="F141" s="41"/>
      <c r="G141" s="41"/>
      <c r="H141" s="52"/>
      <c r="I141" s="53"/>
      <c r="J141" s="54"/>
      <c r="K141" s="38"/>
      <c r="V141" s="103"/>
      <c r="X141" s="103"/>
      <c r="Y141" s="103"/>
      <c r="AJ141" s="41"/>
      <c r="AK141" s="41"/>
      <c r="AL141" s="57"/>
      <c r="AM141" s="57"/>
      <c r="AN141" s="41"/>
      <c r="AO141" s="41"/>
      <c r="AP141" s="57"/>
      <c r="AQ141" s="57"/>
    </row>
    <row r="142" spans="3:43" ht="15.95" customHeight="1" x14ac:dyDescent="0.2">
      <c r="C142" s="39"/>
      <c r="F142" s="41"/>
      <c r="G142" s="52"/>
      <c r="H142" s="53"/>
      <c r="I142" s="54"/>
      <c r="J142" s="38"/>
      <c r="V142" s="103"/>
      <c r="X142" s="103"/>
      <c r="Y142" s="103"/>
      <c r="AJ142" s="41"/>
      <c r="AK142" s="41"/>
      <c r="AL142" s="57"/>
      <c r="AM142" s="57"/>
      <c r="AN142" s="41"/>
      <c r="AO142" s="41"/>
      <c r="AP142" s="57"/>
      <c r="AQ142" s="57"/>
    </row>
    <row r="143" spans="3:43" ht="15.95" customHeight="1" x14ac:dyDescent="0.2">
      <c r="C143" s="39"/>
      <c r="F143" s="126">
        <v>9</v>
      </c>
      <c r="G143" s="42"/>
      <c r="H143" s="42"/>
      <c r="I143" s="42"/>
      <c r="J143" s="42"/>
      <c r="U143" s="192" t="s">
        <v>16</v>
      </c>
      <c r="V143" s="192"/>
      <c r="X143" s="103"/>
      <c r="Y143" s="103"/>
      <c r="AJ143" s="41"/>
      <c r="AK143" s="41"/>
      <c r="AL143" s="57"/>
      <c r="AM143" s="57"/>
      <c r="AN143" s="41"/>
      <c r="AO143" s="41"/>
      <c r="AP143" s="57"/>
      <c r="AQ143" s="57"/>
    </row>
    <row r="144" spans="3:43" ht="15.95" customHeight="1" x14ac:dyDescent="0.2">
      <c r="C144" s="39"/>
      <c r="F144" s="126"/>
      <c r="G144" s="42"/>
      <c r="H144" s="42"/>
      <c r="I144" s="42"/>
      <c r="J144" s="42"/>
      <c r="Q144" s="50" t="s">
        <v>14</v>
      </c>
      <c r="R144" s="4" t="s">
        <v>22</v>
      </c>
      <c r="S144" s="132"/>
      <c r="T144" s="133"/>
      <c r="U144" s="4" t="s">
        <v>53</v>
      </c>
      <c r="V144" s="192">
        <f>IF(S144=45,U143,0)</f>
        <v>0</v>
      </c>
      <c r="W144" s="193"/>
      <c r="X144" s="128">
        <f>IF(S144=45,1,0)</f>
        <v>0</v>
      </c>
      <c r="Y144" s="128"/>
      <c r="AJ144" s="41"/>
      <c r="AK144" s="41"/>
      <c r="AL144" s="57"/>
      <c r="AM144" s="57"/>
      <c r="AN144" s="41"/>
      <c r="AO144" s="41"/>
      <c r="AP144" s="57"/>
      <c r="AQ144" s="57"/>
    </row>
    <row r="145" spans="3:43" ht="15.95" customHeight="1" x14ac:dyDescent="0.2">
      <c r="C145" s="39"/>
      <c r="F145" s="126"/>
      <c r="G145" s="44"/>
      <c r="H145" s="42"/>
      <c r="J145" s="45" t="s">
        <v>38</v>
      </c>
      <c r="M145" s="6"/>
      <c r="V145" s="103"/>
      <c r="X145" s="103"/>
      <c r="Y145" s="103"/>
      <c r="AJ145" s="41"/>
      <c r="AK145" s="41"/>
      <c r="AL145" s="57"/>
      <c r="AM145" s="57"/>
      <c r="AN145" s="41"/>
      <c r="AO145" s="41"/>
      <c r="AP145" s="57"/>
      <c r="AQ145" s="57"/>
    </row>
    <row r="146" spans="3:43" ht="15.95" customHeight="1" x14ac:dyDescent="0.2">
      <c r="C146" s="39"/>
      <c r="F146" s="126"/>
      <c r="G146" s="44"/>
      <c r="H146" s="42"/>
      <c r="I146" s="46"/>
      <c r="J146" s="46"/>
      <c r="M146" s="6"/>
      <c r="V146" s="103"/>
      <c r="X146" s="103"/>
      <c r="Y146" s="103"/>
      <c r="AJ146" s="41"/>
      <c r="AK146" s="41"/>
      <c r="AL146" s="57"/>
      <c r="AM146" s="57"/>
      <c r="AN146" s="41"/>
      <c r="AO146" s="41"/>
      <c r="AP146" s="57"/>
      <c r="AQ146" s="57"/>
    </row>
    <row r="147" spans="3:43" ht="15.95" customHeight="1" x14ac:dyDescent="0.2">
      <c r="C147" s="39"/>
      <c r="F147" s="126"/>
      <c r="G147" s="48"/>
      <c r="H147" s="49"/>
      <c r="I147" s="49"/>
      <c r="J147" s="50"/>
      <c r="K147" s="50" t="s">
        <v>14</v>
      </c>
      <c r="M147" s="6"/>
      <c r="V147" s="103"/>
      <c r="X147" s="103"/>
      <c r="Y147" s="103"/>
      <c r="AJ147" s="41"/>
      <c r="AK147" s="41"/>
      <c r="AL147" s="57"/>
      <c r="AM147" s="57"/>
      <c r="AN147" s="41"/>
      <c r="AO147" s="41"/>
      <c r="AP147" s="57"/>
      <c r="AQ147" s="57"/>
    </row>
    <row r="148" spans="3:43" ht="14.1" customHeight="1" x14ac:dyDescent="0.2">
      <c r="C148" s="39"/>
      <c r="F148" s="42"/>
      <c r="G148" s="127">
        <v>9</v>
      </c>
      <c r="H148" s="127"/>
      <c r="I148" s="127"/>
      <c r="J148" s="127"/>
      <c r="K148" s="127"/>
      <c r="L148" s="127"/>
      <c r="N148" s="41"/>
      <c r="V148" s="103"/>
      <c r="X148" s="103"/>
      <c r="Y148" s="103"/>
      <c r="AJ148" s="41"/>
      <c r="AK148" s="41"/>
      <c r="AL148" s="57"/>
      <c r="AM148" s="57"/>
      <c r="AN148" s="41"/>
      <c r="AO148" s="41"/>
      <c r="AP148" s="57"/>
      <c r="AQ148" s="57"/>
    </row>
    <row r="149" spans="3:43" ht="14.1" customHeight="1" x14ac:dyDescent="0.2">
      <c r="C149" s="39"/>
      <c r="K149" s="40"/>
      <c r="L149" s="41"/>
      <c r="M149" s="41"/>
      <c r="N149" s="41"/>
      <c r="V149" s="103"/>
      <c r="X149" s="103"/>
      <c r="Y149" s="103"/>
      <c r="AJ149" s="41"/>
      <c r="AK149" s="41"/>
      <c r="AL149" s="57"/>
      <c r="AM149" s="57"/>
      <c r="AN149" s="41"/>
      <c r="AO149" s="41"/>
      <c r="AP149" s="57"/>
      <c r="AQ149" s="57"/>
    </row>
    <row r="150" spans="3:43" ht="14.1" customHeight="1" x14ac:dyDescent="0.2">
      <c r="C150" s="39"/>
      <c r="F150" s="41"/>
      <c r="G150" s="52"/>
      <c r="H150" s="53"/>
      <c r="I150" s="54"/>
      <c r="J150" s="38"/>
      <c r="V150" s="103"/>
      <c r="X150" s="103"/>
      <c r="Y150" s="103"/>
      <c r="AJ150" s="41"/>
      <c r="AK150" s="41"/>
      <c r="AL150" s="57"/>
      <c r="AM150" s="57"/>
      <c r="AN150" s="41"/>
      <c r="AO150" s="41"/>
      <c r="AP150" s="57"/>
      <c r="AQ150" s="57"/>
    </row>
    <row r="151" spans="3:43" x14ac:dyDescent="0.2">
      <c r="C151" s="39"/>
      <c r="F151" s="146">
        <v>1</v>
      </c>
      <c r="G151" s="42"/>
      <c r="H151" s="42"/>
      <c r="I151" s="42"/>
      <c r="J151" s="42"/>
      <c r="U151" s="192" t="s">
        <v>16</v>
      </c>
      <c r="V151" s="192"/>
      <c r="X151" s="103"/>
      <c r="Y151" s="103"/>
    </row>
    <row r="152" spans="3:43" ht="15.75" x14ac:dyDescent="0.25">
      <c r="C152" s="39"/>
      <c r="F152" s="146"/>
      <c r="G152" s="42"/>
      <c r="H152" s="42"/>
      <c r="I152" s="42"/>
      <c r="J152" s="72">
        <v>2</v>
      </c>
      <c r="Q152" s="50" t="s">
        <v>14</v>
      </c>
      <c r="R152" s="4" t="s">
        <v>22</v>
      </c>
      <c r="S152" s="132"/>
      <c r="T152" s="133"/>
      <c r="U152" s="4" t="s">
        <v>53</v>
      </c>
      <c r="V152" s="192">
        <f>IF(S152=30,U151,0)</f>
        <v>0</v>
      </c>
      <c r="W152" s="193"/>
      <c r="X152" s="128">
        <f>IF(S152=30,1,0)</f>
        <v>0</v>
      </c>
      <c r="Y152" s="128"/>
    </row>
    <row r="153" spans="3:43" x14ac:dyDescent="0.2">
      <c r="C153" s="39"/>
      <c r="F153" s="146"/>
      <c r="G153" s="44"/>
      <c r="H153" s="42"/>
      <c r="M153" s="6"/>
      <c r="V153" s="103"/>
      <c r="X153" s="103"/>
      <c r="Y153" s="103"/>
    </row>
    <row r="154" spans="3:43" x14ac:dyDescent="0.2">
      <c r="C154" s="39"/>
      <c r="F154" s="146"/>
      <c r="G154" s="44"/>
      <c r="H154" s="42"/>
      <c r="I154" s="46"/>
      <c r="J154" s="46"/>
      <c r="M154" s="6"/>
      <c r="V154" s="103"/>
      <c r="X154" s="103"/>
      <c r="Y154" s="103"/>
    </row>
    <row r="155" spans="3:43" ht="15" x14ac:dyDescent="0.2">
      <c r="C155" s="39"/>
      <c r="F155" s="146"/>
      <c r="G155" s="48"/>
      <c r="H155" s="49"/>
      <c r="I155" s="49"/>
      <c r="J155" s="50"/>
      <c r="K155" s="50" t="s">
        <v>14</v>
      </c>
      <c r="M155" s="6"/>
      <c r="V155" s="103"/>
      <c r="X155" s="103"/>
      <c r="Y155" s="103"/>
    </row>
    <row r="156" spans="3:43" ht="15.75" x14ac:dyDescent="0.25">
      <c r="C156" s="39"/>
      <c r="F156" s="42"/>
      <c r="G156" s="134" t="s">
        <v>32</v>
      </c>
      <c r="H156" s="134"/>
      <c r="I156" s="134"/>
      <c r="J156" s="134"/>
      <c r="K156" s="134"/>
      <c r="L156" s="134"/>
      <c r="N156" s="41"/>
      <c r="V156" s="103"/>
      <c r="X156" s="103"/>
      <c r="Y156" s="103"/>
    </row>
    <row r="157" spans="3:43" x14ac:dyDescent="0.2">
      <c r="C157" s="39"/>
      <c r="K157" s="40"/>
      <c r="L157" s="41"/>
      <c r="M157" s="41"/>
      <c r="N157" s="41"/>
      <c r="V157" s="103"/>
      <c r="X157" s="103"/>
      <c r="Y157" s="103"/>
    </row>
    <row r="158" spans="3:43" x14ac:dyDescent="0.2">
      <c r="C158" s="39"/>
      <c r="K158" s="40"/>
      <c r="L158" s="41"/>
      <c r="M158" s="41"/>
      <c r="N158" s="41"/>
      <c r="V158" s="103"/>
      <c r="X158" s="103"/>
      <c r="Y158" s="103"/>
    </row>
    <row r="159" spans="3:43" x14ac:dyDescent="0.2">
      <c r="V159" s="103"/>
      <c r="X159" s="103"/>
      <c r="Y159" s="103"/>
    </row>
    <row r="160" spans="3:43" x14ac:dyDescent="0.2">
      <c r="C160" s="39"/>
      <c r="F160" s="41"/>
      <c r="G160" s="52"/>
      <c r="H160" s="53"/>
      <c r="I160" s="54"/>
      <c r="J160" s="38"/>
      <c r="V160" s="103"/>
      <c r="X160" s="103"/>
      <c r="Y160" s="103"/>
    </row>
    <row r="161" spans="3:25" x14ac:dyDescent="0.2">
      <c r="C161" s="39"/>
      <c r="F161" s="146">
        <v>3</v>
      </c>
      <c r="G161" s="42"/>
      <c r="H161" s="42"/>
      <c r="I161" s="42"/>
      <c r="J161" s="42"/>
      <c r="U161" s="192" t="s">
        <v>16</v>
      </c>
      <c r="V161" s="192"/>
      <c r="X161" s="103"/>
      <c r="Y161" s="103"/>
    </row>
    <row r="162" spans="3:25" ht="15.75" x14ac:dyDescent="0.25">
      <c r="C162" s="39"/>
      <c r="F162" s="146"/>
      <c r="G162" s="42"/>
      <c r="H162" s="42"/>
      <c r="I162" s="42"/>
      <c r="J162" s="72">
        <v>6</v>
      </c>
      <c r="Q162" s="50" t="s">
        <v>14</v>
      </c>
      <c r="R162" s="4" t="s">
        <v>22</v>
      </c>
      <c r="S162" s="132"/>
      <c r="T162" s="133"/>
      <c r="U162" s="4" t="s">
        <v>53</v>
      </c>
      <c r="V162" s="192">
        <f>IF(S162=30,U161,0)</f>
        <v>0</v>
      </c>
      <c r="W162" s="193"/>
      <c r="X162" s="128">
        <f>IF(S162=30,1,0)</f>
        <v>0</v>
      </c>
      <c r="Y162" s="128"/>
    </row>
    <row r="163" spans="3:25" x14ac:dyDescent="0.2">
      <c r="C163" s="39"/>
      <c r="F163" s="146"/>
      <c r="G163" s="44"/>
      <c r="H163" s="42"/>
      <c r="M163" s="6"/>
      <c r="X163" s="129">
        <f>SUM(X121:X162)</f>
        <v>0</v>
      </c>
      <c r="Y163" s="129"/>
    </row>
    <row r="164" spans="3:25" x14ac:dyDescent="0.2">
      <c r="C164" s="39"/>
      <c r="F164" s="146"/>
      <c r="G164" s="44"/>
      <c r="H164" s="42"/>
      <c r="I164" s="46"/>
      <c r="J164" s="46"/>
      <c r="M164" s="6"/>
    </row>
    <row r="165" spans="3:25" ht="15" x14ac:dyDescent="0.2">
      <c r="C165" s="39"/>
      <c r="F165" s="146"/>
      <c r="G165" s="48"/>
      <c r="H165" s="49"/>
      <c r="I165" s="49"/>
      <c r="J165" s="50"/>
      <c r="K165" s="50" t="s">
        <v>14</v>
      </c>
      <c r="M165" s="6"/>
    </row>
    <row r="166" spans="3:25" ht="15.75" x14ac:dyDescent="0.25">
      <c r="C166" s="39"/>
      <c r="F166" s="42"/>
      <c r="G166" s="134" t="s">
        <v>32</v>
      </c>
      <c r="H166" s="134"/>
      <c r="I166" s="134"/>
      <c r="J166" s="134"/>
      <c r="K166" s="134"/>
      <c r="L166" s="134"/>
      <c r="N166" s="41"/>
    </row>
  </sheetData>
  <sheetProtection password="CEC9" sheet="1" objects="1" scenarios="1"/>
  <mergeCells count="180">
    <mergeCell ref="Q2:R2"/>
    <mergeCell ref="G3:Q3"/>
    <mergeCell ref="AH13:AI13"/>
    <mergeCell ref="AJ13:AK13"/>
    <mergeCell ref="AH14:AI14"/>
    <mergeCell ref="AJ14:AK14"/>
    <mergeCell ref="AD3:AE3"/>
    <mergeCell ref="AB3:AC3"/>
    <mergeCell ref="U3:V3"/>
    <mergeCell ref="AH15:AI15"/>
    <mergeCell ref="AJ15:AK15"/>
    <mergeCell ref="V16:X17"/>
    <mergeCell ref="Y16:Y17"/>
    <mergeCell ref="AA16:AA17"/>
    <mergeCell ref="AC16:AC17"/>
    <mergeCell ref="AD16:AD17"/>
    <mergeCell ref="AH16:AI16"/>
    <mergeCell ref="AJ16:AK16"/>
    <mergeCell ref="AH17:AI17"/>
    <mergeCell ref="U26:W27"/>
    <mergeCell ref="X26:X27"/>
    <mergeCell ref="Z26:Z27"/>
    <mergeCell ref="AB26:AB27"/>
    <mergeCell ref="AC26:AC27"/>
    <mergeCell ref="AJ17:AK17"/>
    <mergeCell ref="AH18:AI18"/>
    <mergeCell ref="AJ18:AK18"/>
    <mergeCell ref="AH19:AI19"/>
    <mergeCell ref="AJ19:AK19"/>
    <mergeCell ref="AH20:AI20"/>
    <mergeCell ref="AJ20:AK20"/>
    <mergeCell ref="E35:F35"/>
    <mergeCell ref="G35:H35"/>
    <mergeCell ref="G125:L125"/>
    <mergeCell ref="G140:L140"/>
    <mergeCell ref="E36:F36"/>
    <mergeCell ref="G36:H36"/>
    <mergeCell ref="F120:F124"/>
    <mergeCell ref="F135:F139"/>
    <mergeCell ref="E33:F33"/>
    <mergeCell ref="G33:H33"/>
    <mergeCell ref="E34:F34"/>
    <mergeCell ref="G34:H34"/>
    <mergeCell ref="E37:F37"/>
    <mergeCell ref="G37:H37"/>
    <mergeCell ref="F127:F131"/>
    <mergeCell ref="F143:F147"/>
    <mergeCell ref="E38:F38"/>
    <mergeCell ref="G38:H38"/>
    <mergeCell ref="D103:E103"/>
    <mergeCell ref="F103:G103"/>
    <mergeCell ref="D104:E104"/>
    <mergeCell ref="F104:G104"/>
    <mergeCell ref="C49:C52"/>
    <mergeCell ref="N50:N51"/>
    <mergeCell ref="K43:K44"/>
    <mergeCell ref="L43:M44"/>
    <mergeCell ref="N43:N44"/>
    <mergeCell ref="N59:N60"/>
    <mergeCell ref="D72:I72"/>
    <mergeCell ref="N72:N73"/>
    <mergeCell ref="D108:D113"/>
    <mergeCell ref="N87:O88"/>
    <mergeCell ref="O50:O51"/>
    <mergeCell ref="O59:O60"/>
    <mergeCell ref="O72:O73"/>
    <mergeCell ref="P50:P51"/>
    <mergeCell ref="AC50:AE51"/>
    <mergeCell ref="AF50:AF51"/>
    <mergeCell ref="AH50:AH51"/>
    <mergeCell ref="AI50:AJ51"/>
    <mergeCell ref="Y43:Y44"/>
    <mergeCell ref="Z43:AA44"/>
    <mergeCell ref="AB43:AB44"/>
    <mergeCell ref="AC43:AD44"/>
    <mergeCell ref="AF43:AF44"/>
    <mergeCell ref="AG43:AH44"/>
    <mergeCell ref="O43:P44"/>
    <mergeCell ref="R43:R44"/>
    <mergeCell ref="S43:T44"/>
    <mergeCell ref="U43:U44"/>
    <mergeCell ref="V43:W44"/>
    <mergeCell ref="P59:Q60"/>
    <mergeCell ref="C67:C71"/>
    <mergeCell ref="N69:N70"/>
    <mergeCell ref="O69:O70"/>
    <mergeCell ref="P69:P70"/>
    <mergeCell ref="T53:U54"/>
    <mergeCell ref="AH55:AI55"/>
    <mergeCell ref="N56:N57"/>
    <mergeCell ref="O56:O57"/>
    <mergeCell ref="P56:P57"/>
    <mergeCell ref="Q56:U57"/>
    <mergeCell ref="AG57:AH57"/>
    <mergeCell ref="D53:I53"/>
    <mergeCell ref="N53:N54"/>
    <mergeCell ref="O53:O54"/>
    <mergeCell ref="P53:P54"/>
    <mergeCell ref="Q53:R54"/>
    <mergeCell ref="S53:S54"/>
    <mergeCell ref="P72:P73"/>
    <mergeCell ref="Q72:R73"/>
    <mergeCell ref="S72:S73"/>
    <mergeCell ref="AC69:AE70"/>
    <mergeCell ref="AF69:AF70"/>
    <mergeCell ref="AG69:AH69"/>
    <mergeCell ref="AI69:AI70"/>
    <mergeCell ref="AJ69:AK70"/>
    <mergeCell ref="AG70:AH70"/>
    <mergeCell ref="F161:F165"/>
    <mergeCell ref="G156:L156"/>
    <mergeCell ref="R87:S88"/>
    <mergeCell ref="U87:U88"/>
    <mergeCell ref="V87:W88"/>
    <mergeCell ref="R90:T90"/>
    <mergeCell ref="N81:N82"/>
    <mergeCell ref="R81:R82"/>
    <mergeCell ref="W81:W82"/>
    <mergeCell ref="O84:P85"/>
    <mergeCell ref="S84:T85"/>
    <mergeCell ref="W84:W85"/>
    <mergeCell ref="G132:L132"/>
    <mergeCell ref="G148:L148"/>
    <mergeCell ref="F151:F155"/>
    <mergeCell ref="S152:T152"/>
    <mergeCell ref="S121:T121"/>
    <mergeCell ref="S128:T128"/>
    <mergeCell ref="S136:T136"/>
    <mergeCell ref="S162:T162"/>
    <mergeCell ref="G166:L166"/>
    <mergeCell ref="AQ13:AR13"/>
    <mergeCell ref="AS13:AT13"/>
    <mergeCell ref="AQ14:AR14"/>
    <mergeCell ref="AS14:AT14"/>
    <mergeCell ref="AQ15:AR15"/>
    <mergeCell ref="AS15:AT15"/>
    <mergeCell ref="AQ16:AR16"/>
    <mergeCell ref="S144:T144"/>
    <mergeCell ref="T72:U73"/>
    <mergeCell ref="AH74:AI74"/>
    <mergeCell ref="N75:N76"/>
    <mergeCell ref="O75:O76"/>
    <mergeCell ref="P75:P76"/>
    <mergeCell ref="Q75:U76"/>
    <mergeCell ref="AG76:AH76"/>
    <mergeCell ref="X128:Y128"/>
    <mergeCell ref="X136:Y136"/>
    <mergeCell ref="X144:Y144"/>
    <mergeCell ref="X152:Y152"/>
    <mergeCell ref="X162:Y162"/>
    <mergeCell ref="X163:Y163"/>
    <mergeCell ref="AS16:AT16"/>
    <mergeCell ref="AQ17:AR17"/>
    <mergeCell ref="AS17:AT17"/>
    <mergeCell ref="AQ18:AR18"/>
    <mergeCell ref="AS18:AT18"/>
    <mergeCell ref="X121:Y121"/>
    <mergeCell ref="AH93:AI93"/>
    <mergeCell ref="AJ93:AK93"/>
    <mergeCell ref="AH103:AI103"/>
    <mergeCell ref="AH104:AI104"/>
    <mergeCell ref="AI43:AI44"/>
    <mergeCell ref="AJ43:AK44"/>
    <mergeCell ref="AH21:AI21"/>
    <mergeCell ref="AJ21:AK21"/>
    <mergeCell ref="AH22:AI22"/>
    <mergeCell ref="AJ22:AK22"/>
    <mergeCell ref="AH105:AI105"/>
    <mergeCell ref="P87:Q88"/>
    <mergeCell ref="V108:V113"/>
    <mergeCell ref="M111:M113"/>
    <mergeCell ref="E114:J114"/>
    <mergeCell ref="N114:S114"/>
    <mergeCell ref="W114:AB114"/>
    <mergeCell ref="D95:D100"/>
    <mergeCell ref="V95:V100"/>
    <mergeCell ref="M98:M100"/>
    <mergeCell ref="E101:J101"/>
    <mergeCell ref="N101:S101"/>
    <mergeCell ref="W101:AB10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91"/>
  <sheetViews>
    <sheetView showGridLines="0" showRowColHeaders="0" zoomScale="160" zoomScaleNormal="160" workbookViewId="0">
      <selection activeCell="S87" sqref="S87:T87"/>
    </sheetView>
  </sheetViews>
  <sheetFormatPr baseColWidth="10" defaultRowHeight="12.75" x14ac:dyDescent="0.2"/>
  <cols>
    <col min="1" max="93" width="2.7109375" style="4" customWidth="1"/>
    <col min="94" max="16384" width="11.42578125" style="4"/>
  </cols>
  <sheetData>
    <row r="1" spans="2:76" ht="12.75" customHeight="1" x14ac:dyDescent="0.2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1"/>
    </row>
    <row r="2" spans="2:76" ht="12.75" customHeight="1" x14ac:dyDescent="0.2">
      <c r="B2" s="1"/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2</v>
      </c>
      <c r="P2" s="2"/>
      <c r="Q2" s="157" t="s">
        <v>3</v>
      </c>
      <c r="R2" s="157"/>
      <c r="S2" s="80"/>
      <c r="T2" s="2"/>
      <c r="U2" s="2"/>
      <c r="V2" s="6" t="s">
        <v>4</v>
      </c>
      <c r="W2" s="6"/>
      <c r="X2" s="6"/>
      <c r="Y2" s="6"/>
      <c r="Z2" s="6" t="s">
        <v>5</v>
      </c>
      <c r="AA2" s="6"/>
      <c r="AB2" s="6"/>
      <c r="AC2" s="6"/>
      <c r="AE2" s="7" t="s">
        <v>6</v>
      </c>
      <c r="AH2" s="6" t="s">
        <v>7</v>
      </c>
      <c r="AI2" s="2"/>
      <c r="AJ2" s="2"/>
      <c r="AK2" s="2"/>
      <c r="AL2" s="2"/>
      <c r="AM2" s="2"/>
      <c r="AN2" s="2"/>
      <c r="AO2" s="2"/>
      <c r="AP2" s="1"/>
    </row>
    <row r="3" spans="2:76" ht="12" customHeight="1" x14ac:dyDescent="0.2">
      <c r="B3" s="1"/>
      <c r="C3" s="1" t="s">
        <v>8</v>
      </c>
      <c r="D3" s="1"/>
      <c r="E3" s="1"/>
      <c r="F3" s="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6"/>
      <c r="U3" s="18"/>
      <c r="V3" s="18" t="s">
        <v>67</v>
      </c>
      <c r="W3" s="18"/>
      <c r="X3" s="164">
        <f>AF3*5/11</f>
        <v>0.90909090909090906</v>
      </c>
      <c r="Y3" s="164"/>
      <c r="Z3" s="18"/>
      <c r="AA3" s="18"/>
      <c r="AB3" s="129">
        <f>S19</f>
        <v>2</v>
      </c>
      <c r="AC3" s="129"/>
      <c r="AD3" s="129">
        <f>$X$88</f>
        <v>0</v>
      </c>
      <c r="AE3" s="129"/>
      <c r="AF3" s="129">
        <f>AB3+AD3</f>
        <v>2</v>
      </c>
      <c r="AG3" s="129"/>
      <c r="AH3" s="18"/>
      <c r="AI3" s="105"/>
      <c r="AJ3" s="105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</row>
    <row r="4" spans="2:76" ht="12" customHeight="1" x14ac:dyDescent="0.25">
      <c r="B4" s="1"/>
      <c r="C4" s="115" t="s">
        <v>76</v>
      </c>
      <c r="D4" s="1"/>
      <c r="E4" s="1"/>
      <c r="F4" s="1"/>
      <c r="G4" s="1"/>
      <c r="H4" s="1"/>
      <c r="I4" s="12"/>
      <c r="J4" s="12"/>
      <c r="K4" s="12"/>
      <c r="L4" s="12"/>
      <c r="M4" s="12"/>
      <c r="N4" s="12"/>
      <c r="O4" s="12"/>
      <c r="P4" s="12"/>
      <c r="Q4" s="12"/>
      <c r="R4" s="112" t="s">
        <v>80</v>
      </c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</row>
    <row r="5" spans="2:76" ht="12" customHeight="1" x14ac:dyDescent="0.2">
      <c r="B5" s="1"/>
      <c r="C5" s="115" t="s">
        <v>69</v>
      </c>
      <c r="D5" s="1"/>
      <c r="E5" s="1"/>
      <c r="F5" s="1"/>
      <c r="G5" s="1"/>
      <c r="H5" s="1"/>
      <c r="I5" s="12"/>
      <c r="J5" s="12"/>
      <c r="K5" s="12"/>
      <c r="L5" s="12"/>
      <c r="M5" s="12"/>
      <c r="N5" s="12"/>
      <c r="O5" s="12"/>
      <c r="P5" s="12"/>
      <c r="Q5" s="12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</row>
    <row r="6" spans="2:76" ht="12" customHeight="1" x14ac:dyDescent="0.2">
      <c r="B6" s="1"/>
      <c r="C6" s="12"/>
      <c r="D6" s="1"/>
      <c r="E6" s="1"/>
      <c r="F6" s="1"/>
      <c r="G6" s="1"/>
      <c r="H6" s="1"/>
      <c r="I6" s="12"/>
      <c r="J6" s="12"/>
      <c r="K6" s="12"/>
      <c r="L6" s="12"/>
      <c r="M6" s="12"/>
      <c r="N6" s="12"/>
      <c r="O6" s="12"/>
      <c r="P6" s="12"/>
      <c r="Q6" s="12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</row>
    <row r="7" spans="2:76" ht="12" customHeight="1" x14ac:dyDescent="0.2">
      <c r="B7" s="6"/>
      <c r="C7" s="176"/>
      <c r="D7" s="177">
        <v>2</v>
      </c>
      <c r="E7" s="178"/>
      <c r="F7" s="181" t="s">
        <v>22</v>
      </c>
      <c r="G7" s="181">
        <v>1.41</v>
      </c>
      <c r="H7" s="181"/>
      <c r="I7" s="116"/>
      <c r="J7" s="176"/>
      <c r="K7" s="177">
        <v>3</v>
      </c>
      <c r="L7" s="178"/>
      <c r="M7" s="181" t="s">
        <v>22</v>
      </c>
      <c r="N7" s="181">
        <f>SQRT(3)</f>
        <v>1.7320508075688772</v>
      </c>
      <c r="O7" s="181"/>
      <c r="P7" s="12"/>
      <c r="Q7" s="176"/>
      <c r="R7" s="171">
        <v>5</v>
      </c>
      <c r="S7" s="172"/>
      <c r="T7" s="167" t="s">
        <v>22</v>
      </c>
      <c r="U7" s="167">
        <f>SQRT(5)</f>
        <v>2.2360679774997898</v>
      </c>
      <c r="V7" s="167"/>
      <c r="W7" s="13"/>
      <c r="X7" s="175"/>
      <c r="Y7" s="171">
        <v>7</v>
      </c>
      <c r="Z7" s="172"/>
      <c r="AA7" s="167" t="s">
        <v>22</v>
      </c>
      <c r="AB7" s="167">
        <f>SQRT(7)</f>
        <v>2.6457513110645907</v>
      </c>
      <c r="AC7" s="167"/>
      <c r="AD7" s="39"/>
      <c r="AE7" s="38"/>
      <c r="AF7" s="168"/>
      <c r="AG7" s="168"/>
      <c r="AH7" s="168"/>
      <c r="AI7" s="168"/>
      <c r="AJ7" s="82"/>
      <c r="AK7" s="168"/>
      <c r="AL7" s="169"/>
      <c r="AM7" s="169"/>
      <c r="AN7" s="83"/>
      <c r="AO7" s="83"/>
      <c r="AP7" s="83"/>
      <c r="AQ7" s="83"/>
      <c r="AR7" s="83"/>
      <c r="AS7" s="9"/>
      <c r="BU7" s="9"/>
      <c r="BV7" s="9"/>
      <c r="BW7" s="9"/>
      <c r="BX7" s="9"/>
    </row>
    <row r="8" spans="2:76" ht="12" customHeight="1" x14ac:dyDescent="0.2">
      <c r="B8" s="6"/>
      <c r="C8" s="176"/>
      <c r="D8" s="179"/>
      <c r="E8" s="180"/>
      <c r="F8" s="181"/>
      <c r="G8" s="181"/>
      <c r="H8" s="181"/>
      <c r="I8" s="116"/>
      <c r="J8" s="176"/>
      <c r="K8" s="179"/>
      <c r="L8" s="180"/>
      <c r="M8" s="181"/>
      <c r="N8" s="181"/>
      <c r="O8" s="181"/>
      <c r="P8" s="12"/>
      <c r="Q8" s="176"/>
      <c r="R8" s="173"/>
      <c r="S8" s="174"/>
      <c r="T8" s="167"/>
      <c r="U8" s="167"/>
      <c r="V8" s="167"/>
      <c r="W8" s="13"/>
      <c r="X8" s="175"/>
      <c r="Y8" s="173"/>
      <c r="Z8" s="174"/>
      <c r="AA8" s="167"/>
      <c r="AB8" s="167"/>
      <c r="AC8" s="167"/>
      <c r="AD8" s="39"/>
      <c r="AE8" s="83"/>
      <c r="AF8" s="168"/>
      <c r="AG8" s="168"/>
      <c r="AH8" s="168"/>
      <c r="AI8" s="168"/>
      <c r="AJ8" s="82"/>
      <c r="AK8" s="168"/>
      <c r="AL8" s="169"/>
      <c r="AM8" s="169"/>
      <c r="AN8" s="83"/>
      <c r="AO8" s="83"/>
      <c r="AP8" s="83"/>
      <c r="AQ8" s="83"/>
      <c r="AR8" s="83"/>
      <c r="AS8" s="9"/>
      <c r="BU8" s="9"/>
      <c r="BV8" s="9"/>
      <c r="BW8" s="9"/>
      <c r="BX8" s="9"/>
    </row>
    <row r="9" spans="2:76" ht="12" customHeight="1" x14ac:dyDescent="0.2">
      <c r="B9" s="6"/>
      <c r="C9" s="117" t="s">
        <v>84</v>
      </c>
      <c r="D9" s="118"/>
      <c r="E9" s="118"/>
      <c r="F9" s="119"/>
      <c r="G9" s="119"/>
      <c r="H9" s="119"/>
      <c r="I9" s="116"/>
      <c r="J9" s="120"/>
      <c r="K9" s="118"/>
      <c r="L9" s="118"/>
      <c r="M9" s="119"/>
      <c r="N9" s="119"/>
      <c r="O9" s="119"/>
      <c r="P9" s="12"/>
      <c r="Q9" s="120"/>
      <c r="R9" s="85"/>
      <c r="S9" s="85"/>
      <c r="T9" s="70"/>
      <c r="U9" s="70"/>
      <c r="V9" s="70"/>
      <c r="W9" s="13"/>
      <c r="X9" s="84"/>
      <c r="Y9" s="85"/>
      <c r="Z9" s="85"/>
      <c r="AA9" s="70"/>
      <c r="AB9" s="70"/>
      <c r="AC9" s="70"/>
      <c r="AD9" s="39"/>
      <c r="AE9" s="83"/>
      <c r="AF9" s="82"/>
      <c r="AG9" s="82"/>
      <c r="AH9" s="82"/>
      <c r="AI9" s="82"/>
      <c r="AJ9" s="82"/>
      <c r="AK9" s="82"/>
      <c r="AL9" s="69"/>
      <c r="AM9" s="69"/>
      <c r="AN9" s="83"/>
      <c r="AO9" s="83"/>
      <c r="AP9" s="83"/>
      <c r="AQ9" s="83"/>
      <c r="AR9" s="83"/>
      <c r="AS9" s="9"/>
      <c r="BU9" s="9"/>
      <c r="BV9" s="9"/>
      <c r="BW9" s="9"/>
      <c r="BX9" s="9"/>
    </row>
    <row r="10" spans="2:76" ht="12" customHeight="1" x14ac:dyDescent="0.2">
      <c r="B10" s="11"/>
      <c r="C10" s="12" t="s">
        <v>40</v>
      </c>
      <c r="D10" s="1" t="s">
        <v>55</v>
      </c>
      <c r="E10" s="1"/>
      <c r="F10" s="1"/>
      <c r="G10" s="1"/>
      <c r="H10" s="1"/>
      <c r="I10" s="1"/>
      <c r="J10" s="12"/>
      <c r="K10" s="12"/>
      <c r="L10" s="12"/>
      <c r="M10" s="12"/>
      <c r="N10" s="12"/>
      <c r="O10" s="12"/>
      <c r="P10" s="11"/>
      <c r="Q10" s="12"/>
      <c r="W10" s="13"/>
      <c r="AA10" s="6"/>
      <c r="AE10" s="38"/>
      <c r="AF10" s="86"/>
      <c r="AG10" s="87"/>
      <c r="AH10" s="170"/>
      <c r="AI10" s="170"/>
      <c r="AJ10" s="87"/>
      <c r="AK10" s="87"/>
      <c r="AL10" s="87"/>
      <c r="AM10" s="87"/>
      <c r="AN10" s="87"/>
      <c r="AO10" s="86"/>
      <c r="AP10" s="87"/>
      <c r="AQ10" s="87"/>
      <c r="AR10" s="87"/>
    </row>
    <row r="11" spans="2:76" ht="12" customHeight="1" x14ac:dyDescent="0.2">
      <c r="B11" s="11"/>
      <c r="C11" s="12" t="s">
        <v>50</v>
      </c>
      <c r="D11" s="1" t="s">
        <v>56</v>
      </c>
      <c r="E11" s="1"/>
      <c r="F11" s="1"/>
      <c r="G11" s="1"/>
      <c r="H11" s="1"/>
      <c r="I11" s="1"/>
      <c r="J11" s="12"/>
      <c r="K11" s="12"/>
      <c r="L11" s="12"/>
      <c r="M11" s="12"/>
      <c r="N11" s="12"/>
      <c r="O11" s="12"/>
      <c r="P11" s="11"/>
      <c r="Q11" s="12"/>
      <c r="T11" s="6"/>
      <c r="AD11" s="13"/>
      <c r="AE11" s="13"/>
    </row>
    <row r="12" spans="2:76" ht="12" customHeight="1" x14ac:dyDescent="0.2">
      <c r="B12" s="11"/>
      <c r="C12" s="12" t="s">
        <v>57</v>
      </c>
      <c r="D12" s="1" t="s">
        <v>58</v>
      </c>
      <c r="E12" s="1"/>
      <c r="F12" s="1"/>
      <c r="G12" s="1"/>
      <c r="H12" s="1"/>
      <c r="I12" s="1"/>
      <c r="J12" s="12"/>
      <c r="K12" s="101"/>
      <c r="L12" s="12"/>
      <c r="M12" s="12"/>
      <c r="N12" s="12"/>
      <c r="O12" s="12"/>
      <c r="P12" s="11"/>
      <c r="Q12" s="12"/>
      <c r="T12" s="6"/>
      <c r="AD12" s="13"/>
      <c r="AE12" s="13"/>
      <c r="AV12" s="6"/>
    </row>
    <row r="13" spans="2:76" ht="12.75" customHeight="1" x14ac:dyDescent="0.2">
      <c r="B13" s="11"/>
      <c r="D13" s="93"/>
      <c r="E13" s="93"/>
      <c r="F13" s="94"/>
      <c r="G13" s="94"/>
      <c r="I13" s="38"/>
      <c r="J13" s="50"/>
      <c r="K13" s="50"/>
      <c r="L13" s="93"/>
      <c r="M13" s="135" t="s">
        <v>14</v>
      </c>
      <c r="N13" s="135"/>
      <c r="O13" s="165" t="s">
        <v>59</v>
      </c>
      <c r="P13" s="156"/>
      <c r="Q13" s="15" t="s">
        <v>16</v>
      </c>
      <c r="R13" s="6"/>
      <c r="T13" s="131"/>
      <c r="U13" s="131"/>
      <c r="V13" s="130"/>
      <c r="W13" s="130"/>
      <c r="X13" s="130"/>
      <c r="Y13" s="130"/>
      <c r="Z13" s="19"/>
      <c r="AA13" s="130"/>
      <c r="AB13" s="19"/>
      <c r="AC13" s="130"/>
      <c r="AD13" s="150"/>
      <c r="AM13" s="41"/>
      <c r="AO13" s="38"/>
      <c r="AV13" s="6"/>
    </row>
    <row r="14" spans="2:76" ht="12.75" customHeight="1" x14ac:dyDescent="0.2">
      <c r="B14" s="11"/>
      <c r="D14" s="93"/>
      <c r="E14" s="93"/>
      <c r="F14" s="94"/>
      <c r="G14" s="94"/>
      <c r="I14" s="38"/>
      <c r="J14" s="99"/>
      <c r="K14" s="99"/>
      <c r="L14" s="83"/>
      <c r="M14" s="163" t="s">
        <v>18</v>
      </c>
      <c r="N14" s="163"/>
      <c r="O14" s="155"/>
      <c r="P14" s="155"/>
      <c r="Q14" s="6">
        <f>IF(O14=1,Q13,0)</f>
        <v>0</v>
      </c>
      <c r="R14" s="6"/>
      <c r="S14" s="15">
        <f>IF(O14=1,1,0)</f>
        <v>0</v>
      </c>
      <c r="T14" s="166"/>
      <c r="U14" s="166"/>
      <c r="V14" s="130"/>
      <c r="W14" s="130"/>
      <c r="X14" s="130"/>
      <c r="Y14" s="130"/>
      <c r="Z14" s="19"/>
      <c r="AA14" s="130"/>
      <c r="AB14" s="19"/>
      <c r="AC14" s="130"/>
      <c r="AD14" s="150"/>
      <c r="AM14" s="41"/>
      <c r="AO14" s="38"/>
    </row>
    <row r="15" spans="2:76" ht="12.75" customHeight="1" x14ac:dyDescent="0.2">
      <c r="B15" s="11"/>
      <c r="D15" s="93"/>
      <c r="E15" s="93"/>
      <c r="F15" s="94"/>
      <c r="G15" s="94"/>
      <c r="I15" s="38"/>
      <c r="J15" s="99"/>
      <c r="K15" s="99"/>
      <c r="L15" s="83"/>
      <c r="M15" s="163" t="s">
        <v>19</v>
      </c>
      <c r="N15" s="163"/>
      <c r="O15" s="155"/>
      <c r="P15" s="155"/>
      <c r="Q15" s="6">
        <f>IF(O15=0,Q14,0)</f>
        <v>0</v>
      </c>
      <c r="R15" s="6"/>
      <c r="S15" s="15">
        <f>IF(O15=0,1,0)</f>
        <v>1</v>
      </c>
      <c r="T15" s="166"/>
      <c r="U15" s="166"/>
      <c r="V15" s="38"/>
      <c r="W15" s="38"/>
      <c r="X15" s="38"/>
      <c r="Y15" s="38"/>
      <c r="Z15" s="38"/>
      <c r="AA15" s="38"/>
      <c r="AB15" s="38"/>
      <c r="AC15" s="38"/>
      <c r="AD15" s="38"/>
      <c r="AG15" s="38"/>
      <c r="AH15" s="131"/>
      <c r="AI15" s="131"/>
      <c r="AJ15" s="130"/>
      <c r="AK15" s="130"/>
      <c r="AL15" s="8"/>
      <c r="AM15" s="8"/>
      <c r="AN15" s="8"/>
      <c r="AO15" s="8"/>
    </row>
    <row r="16" spans="2:76" ht="12.75" customHeight="1" x14ac:dyDescent="0.2">
      <c r="B16" s="11"/>
      <c r="D16" s="88"/>
      <c r="E16" s="88"/>
      <c r="F16" s="19"/>
      <c r="G16" s="19"/>
      <c r="J16" s="89"/>
      <c r="K16" s="89"/>
      <c r="L16" s="90"/>
      <c r="M16" s="163" t="s">
        <v>23</v>
      </c>
      <c r="N16" s="163"/>
      <c r="O16" s="155"/>
      <c r="P16" s="155"/>
      <c r="Q16" s="6">
        <f>IF(O16=-1,Q15,0)</f>
        <v>0</v>
      </c>
      <c r="S16" s="15">
        <f>IF(O16=-1,1,0)</f>
        <v>0</v>
      </c>
      <c r="T16" s="90"/>
      <c r="U16" s="90"/>
      <c r="V16" s="38"/>
      <c r="W16" s="38"/>
      <c r="X16" s="38"/>
      <c r="Y16" s="38"/>
      <c r="Z16" s="38"/>
      <c r="AA16" s="38"/>
      <c r="AB16" s="38"/>
      <c r="AC16" s="38"/>
      <c r="AD16" s="38"/>
      <c r="AG16" s="38"/>
      <c r="AH16" s="88"/>
      <c r="AI16" s="88"/>
      <c r="AJ16" s="19"/>
      <c r="AK16" s="19"/>
      <c r="AL16" s="8"/>
      <c r="AM16" s="8"/>
      <c r="AN16" s="8"/>
      <c r="AO16" s="8"/>
      <c r="AV16" s="6"/>
    </row>
    <row r="17" spans="2:42" ht="12.75" customHeight="1" x14ac:dyDescent="0.2">
      <c r="B17" s="11"/>
      <c r="D17" s="93"/>
      <c r="E17" s="93"/>
      <c r="F17" s="94"/>
      <c r="G17" s="94"/>
      <c r="J17" s="6"/>
      <c r="K17" s="6"/>
      <c r="L17" s="6"/>
      <c r="M17" s="163" t="s">
        <v>24</v>
      </c>
      <c r="N17" s="163"/>
      <c r="O17" s="155"/>
      <c r="P17" s="155"/>
      <c r="Q17" s="6">
        <f>IF(O17=0,Q16,0)</f>
        <v>0</v>
      </c>
      <c r="S17" s="15">
        <f>IF(O17=0,1,0)</f>
        <v>1</v>
      </c>
      <c r="V17" s="38"/>
      <c r="W17" s="8"/>
      <c r="X17" s="8"/>
      <c r="Y17" s="8"/>
      <c r="Z17" s="91"/>
      <c r="AA17" s="8"/>
      <c r="AB17" s="8"/>
      <c r="AC17" s="8"/>
      <c r="AD17" s="92"/>
      <c r="AG17" s="38"/>
      <c r="AH17" s="131"/>
      <c r="AI17" s="131"/>
      <c r="AJ17" s="130"/>
      <c r="AK17" s="130"/>
      <c r="AL17" s="8"/>
      <c r="AM17" s="8"/>
      <c r="AN17" s="8"/>
      <c r="AO17" s="8"/>
    </row>
    <row r="18" spans="2:42" ht="12.75" customHeight="1" x14ac:dyDescent="0.2">
      <c r="B18" s="11"/>
      <c r="D18" s="88"/>
      <c r="E18" s="88"/>
      <c r="F18" s="19"/>
      <c r="G18" s="19"/>
      <c r="J18" s="6"/>
      <c r="K18" s="6"/>
      <c r="L18" s="6"/>
      <c r="M18" s="163" t="s">
        <v>26</v>
      </c>
      <c r="N18" s="163"/>
      <c r="O18" s="155"/>
      <c r="P18" s="155"/>
      <c r="Q18" s="6">
        <f>IF(O18=1,Q17,0)</f>
        <v>0</v>
      </c>
      <c r="R18" s="6"/>
      <c r="S18" s="15">
        <f>IF(O18=1,1,0)</f>
        <v>0</v>
      </c>
      <c r="V18" s="38"/>
      <c r="W18" s="8"/>
      <c r="X18" s="8"/>
      <c r="Y18" s="8"/>
      <c r="Z18" s="91"/>
      <c r="AA18" s="8"/>
      <c r="AB18" s="8"/>
      <c r="AC18" s="8"/>
      <c r="AD18" s="92"/>
      <c r="AG18" s="38"/>
      <c r="AH18" s="88"/>
      <c r="AI18" s="88"/>
      <c r="AJ18" s="19"/>
      <c r="AK18" s="19"/>
      <c r="AL18" s="8"/>
      <c r="AM18" s="8"/>
      <c r="AN18" s="8"/>
      <c r="AO18" s="8"/>
    </row>
    <row r="19" spans="2:42" ht="12.75" customHeight="1" x14ac:dyDescent="0.2">
      <c r="B19" s="11"/>
      <c r="D19" s="88"/>
      <c r="E19" s="88"/>
      <c r="F19" s="19"/>
      <c r="G19" s="19"/>
      <c r="J19" s="6"/>
      <c r="K19" s="6"/>
      <c r="L19" s="6"/>
      <c r="M19" s="88"/>
      <c r="N19" s="88"/>
      <c r="O19" s="19"/>
      <c r="P19" s="19"/>
      <c r="Q19" s="6"/>
      <c r="R19" s="6"/>
      <c r="S19" s="15">
        <f>SUM(S14:S18)</f>
        <v>2</v>
      </c>
      <c r="V19" s="38"/>
      <c r="W19" s="8"/>
      <c r="X19" s="8"/>
      <c r="Y19" s="8"/>
      <c r="Z19" s="91"/>
      <c r="AA19" s="8"/>
      <c r="AB19" s="8"/>
      <c r="AC19" s="8"/>
      <c r="AD19" s="92"/>
      <c r="AG19" s="38"/>
      <c r="AH19" s="88"/>
      <c r="AI19" s="88"/>
      <c r="AJ19" s="19"/>
      <c r="AK19" s="19"/>
      <c r="AL19" s="8"/>
      <c r="AM19" s="8"/>
      <c r="AN19" s="8"/>
      <c r="AO19" s="8"/>
    </row>
    <row r="20" spans="2:42" ht="12.75" customHeight="1" x14ac:dyDescent="0.2">
      <c r="B20" s="11"/>
      <c r="D20" s="88"/>
      <c r="E20" s="88"/>
      <c r="F20" s="19"/>
      <c r="G20" s="19"/>
      <c r="J20" s="6"/>
      <c r="K20" s="6"/>
      <c r="L20" s="6"/>
      <c r="M20" s="88"/>
      <c r="N20" s="88"/>
      <c r="O20" s="19"/>
      <c r="P20" s="19"/>
      <c r="Q20" s="6"/>
      <c r="R20" s="6"/>
      <c r="S20" s="98"/>
      <c r="V20" s="38"/>
      <c r="W20" s="8"/>
      <c r="X20" s="8"/>
      <c r="Y20" s="8"/>
      <c r="Z20" s="91"/>
      <c r="AA20" s="8"/>
      <c r="AB20" s="8"/>
      <c r="AC20" s="8"/>
      <c r="AD20" s="92"/>
      <c r="AG20" s="38"/>
      <c r="AH20" s="88"/>
      <c r="AI20" s="88"/>
      <c r="AJ20" s="19"/>
      <c r="AK20" s="19"/>
      <c r="AL20" s="8"/>
      <c r="AM20" s="8"/>
      <c r="AN20" s="8"/>
      <c r="AO20" s="8"/>
    </row>
    <row r="21" spans="2:42" ht="12.75" customHeight="1" x14ac:dyDescent="0.25">
      <c r="B21" s="11"/>
      <c r="D21" s="111" t="s">
        <v>83</v>
      </c>
      <c r="E21" s="88"/>
      <c r="F21" s="19"/>
      <c r="G21" s="19"/>
      <c r="J21" s="6"/>
      <c r="K21" s="6"/>
      <c r="L21" s="6"/>
      <c r="N21" s="6"/>
      <c r="P21" s="21"/>
      <c r="Q21" s="13"/>
      <c r="V21" s="38"/>
      <c r="W21" s="8"/>
      <c r="X21" s="8"/>
      <c r="Y21" s="8"/>
      <c r="Z21" s="91"/>
      <c r="AA21" s="8"/>
      <c r="AB21" s="8"/>
      <c r="AC21" s="8"/>
      <c r="AD21" s="92"/>
      <c r="AG21" s="38"/>
      <c r="AH21" s="88"/>
      <c r="AI21" s="88"/>
      <c r="AJ21" s="19"/>
      <c r="AK21" s="19"/>
      <c r="AL21" s="8"/>
      <c r="AM21" s="8"/>
      <c r="AN21" s="8"/>
      <c r="AO21" s="8"/>
    </row>
    <row r="22" spans="2:42" ht="12.75" customHeight="1" x14ac:dyDescent="0.2">
      <c r="B22" s="11"/>
      <c r="C22" s="14" t="s">
        <v>60</v>
      </c>
      <c r="D22" s="14" t="s">
        <v>64</v>
      </c>
      <c r="J22" s="6"/>
      <c r="K22" s="6"/>
      <c r="L22" s="6"/>
      <c r="M22" s="6"/>
      <c r="N22" s="6"/>
      <c r="Q22" s="13"/>
      <c r="R22" s="14"/>
      <c r="T22" s="6"/>
      <c r="V22" s="38"/>
      <c r="W22" s="8"/>
      <c r="X22" s="8"/>
      <c r="Y22" s="8"/>
      <c r="Z22" s="8"/>
      <c r="AA22" s="8"/>
      <c r="AB22" s="8"/>
      <c r="AC22" s="8"/>
      <c r="AD22" s="92"/>
      <c r="AG22" s="38"/>
      <c r="AH22" s="131"/>
      <c r="AI22" s="131"/>
      <c r="AJ22" s="130"/>
      <c r="AK22" s="130"/>
      <c r="AL22" s="8"/>
      <c r="AM22" s="8"/>
      <c r="AN22" s="8"/>
      <c r="AO22" s="8"/>
      <c r="AP22" s="11"/>
    </row>
    <row r="23" spans="2:42" ht="12.75" customHeight="1" x14ac:dyDescent="0.2">
      <c r="B23" s="11"/>
      <c r="J23" s="13"/>
      <c r="K23" s="19"/>
      <c r="L23" s="25"/>
      <c r="M23" s="26"/>
      <c r="N23" s="26"/>
      <c r="O23" s="26"/>
      <c r="P23" s="27"/>
      <c r="Q23" s="13"/>
      <c r="R23" s="14"/>
      <c r="T23" s="6"/>
      <c r="V23" s="38"/>
      <c r="W23" s="19"/>
      <c r="X23" s="19"/>
      <c r="Y23" s="26"/>
      <c r="Z23" s="26"/>
      <c r="AA23" s="26"/>
      <c r="AB23" s="26"/>
      <c r="AC23" s="26"/>
      <c r="AD23" s="92"/>
      <c r="AG23" s="38"/>
      <c r="AH23" s="93"/>
      <c r="AI23" s="93"/>
      <c r="AJ23" s="94"/>
      <c r="AK23" s="94"/>
      <c r="AL23" s="8"/>
      <c r="AM23" s="8"/>
      <c r="AN23" s="8"/>
      <c r="AO23" s="8"/>
      <c r="AP23" s="11"/>
    </row>
    <row r="24" spans="2:42" ht="12.75" customHeight="1" x14ac:dyDescent="0.2">
      <c r="B24" s="11"/>
      <c r="K24" s="6"/>
      <c r="L24" s="31"/>
      <c r="M24" s="32"/>
      <c r="N24" s="8"/>
      <c r="O24" s="13"/>
      <c r="P24" s="7"/>
      <c r="Q24" s="13"/>
      <c r="T24" s="6"/>
      <c r="V24" s="32"/>
      <c r="W24" s="8"/>
      <c r="X24" s="13"/>
      <c r="Y24" s="7"/>
      <c r="Z24" s="13"/>
      <c r="AC24" s="19"/>
      <c r="AD24" s="92"/>
      <c r="AG24" s="38"/>
      <c r="AH24" s="93"/>
      <c r="AI24" s="93"/>
      <c r="AJ24" s="94"/>
      <c r="AK24" s="94"/>
      <c r="AL24" s="8"/>
      <c r="AM24" s="8"/>
      <c r="AN24" s="8"/>
      <c r="AO24" s="8"/>
      <c r="AP24" s="11"/>
    </row>
    <row r="25" spans="2:42" ht="9.9499999999999993" customHeight="1" x14ac:dyDescent="0.2">
      <c r="B25" s="11"/>
      <c r="D25" s="126">
        <v>5</v>
      </c>
      <c r="E25" s="42"/>
      <c r="F25" s="42"/>
      <c r="G25" s="42"/>
      <c r="H25" s="42"/>
      <c r="M25" s="95"/>
      <c r="N25" s="68"/>
      <c r="O25" s="42"/>
      <c r="P25" s="42"/>
      <c r="Q25" s="42"/>
      <c r="T25" s="6"/>
      <c r="U25" s="9"/>
      <c r="V25" s="126">
        <v>9</v>
      </c>
      <c r="W25" s="42"/>
      <c r="X25" s="42"/>
      <c r="Y25" s="42"/>
      <c r="Z25" s="42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11"/>
    </row>
    <row r="26" spans="2:42" ht="9.9499999999999993" customHeight="1" x14ac:dyDescent="0.2">
      <c r="B26" s="11"/>
      <c r="D26" s="126"/>
      <c r="E26" s="42"/>
      <c r="F26" s="42"/>
      <c r="G26" s="42"/>
      <c r="H26" s="42"/>
      <c r="M26" s="95"/>
      <c r="N26" s="68"/>
      <c r="O26" s="42"/>
      <c r="P26" s="42"/>
      <c r="Q26" s="42"/>
      <c r="T26" s="6"/>
      <c r="U26" s="9"/>
      <c r="V26" s="126"/>
      <c r="W26" s="42"/>
      <c r="X26" s="42"/>
      <c r="Y26" s="42"/>
      <c r="Z26" s="42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11"/>
    </row>
    <row r="27" spans="2:42" ht="9.9499999999999993" customHeight="1" x14ac:dyDescent="0.2">
      <c r="B27" s="11"/>
      <c r="D27" s="126"/>
      <c r="E27" s="42"/>
      <c r="F27" s="42"/>
      <c r="G27" s="42"/>
      <c r="H27" s="42"/>
      <c r="M27" s="95"/>
      <c r="N27" s="68"/>
      <c r="O27" s="42"/>
      <c r="P27" s="42"/>
      <c r="Q27" s="42"/>
      <c r="T27" s="6"/>
      <c r="U27" s="9"/>
      <c r="V27" s="126"/>
      <c r="W27" s="42"/>
      <c r="X27" s="42"/>
      <c r="Y27" s="42"/>
      <c r="Z27" s="42">
        <v>18</v>
      </c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11"/>
    </row>
    <row r="28" spans="2:42" ht="14.1" customHeight="1" x14ac:dyDescent="0.2">
      <c r="B28" s="11"/>
      <c r="D28" s="126"/>
      <c r="E28" s="42"/>
      <c r="F28" s="42"/>
      <c r="G28" s="42"/>
      <c r="H28" s="42"/>
      <c r="M28" s="126" t="s">
        <v>32</v>
      </c>
      <c r="N28" s="42"/>
      <c r="O28" s="42"/>
      <c r="P28" s="42"/>
      <c r="Q28" s="97">
        <v>8</v>
      </c>
      <c r="T28" s="6"/>
      <c r="U28" s="9"/>
      <c r="V28" s="126"/>
      <c r="W28" s="42"/>
      <c r="X28" s="42"/>
      <c r="Y28" s="42"/>
      <c r="Z28" s="42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11"/>
    </row>
    <row r="29" spans="2:42" ht="9.9499999999999993" customHeight="1" x14ac:dyDescent="0.2">
      <c r="B29" s="11"/>
      <c r="D29" s="126"/>
      <c r="E29" s="44"/>
      <c r="F29" s="42"/>
      <c r="G29" s="46"/>
      <c r="H29" s="46"/>
      <c r="M29" s="126"/>
      <c r="N29" s="44"/>
      <c r="O29" s="42"/>
      <c r="P29" s="46"/>
      <c r="Q29" s="46"/>
      <c r="U29" s="9"/>
      <c r="V29" s="126"/>
      <c r="W29" s="44"/>
      <c r="X29" s="42"/>
      <c r="Y29" s="46"/>
      <c r="Z29" s="46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11"/>
    </row>
    <row r="30" spans="2:42" ht="9.9499999999999993" customHeight="1" x14ac:dyDescent="0.2">
      <c r="B30" s="11"/>
      <c r="D30" s="126"/>
      <c r="E30" s="48"/>
      <c r="F30" s="49"/>
      <c r="G30" s="49"/>
      <c r="H30" s="50"/>
      <c r="I30" s="96" t="s">
        <v>14</v>
      </c>
      <c r="M30" s="126"/>
      <c r="N30" s="48"/>
      <c r="O30" s="49"/>
      <c r="P30" s="49"/>
      <c r="Q30" s="50"/>
      <c r="R30" s="50" t="s">
        <v>14</v>
      </c>
      <c r="U30" s="9"/>
      <c r="V30" s="126"/>
      <c r="W30" s="48"/>
      <c r="X30" s="49"/>
      <c r="Y30" s="49"/>
      <c r="Z30" s="50"/>
      <c r="AA30" s="50" t="s">
        <v>14</v>
      </c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11"/>
    </row>
    <row r="31" spans="2:42" ht="12.75" customHeight="1" x14ac:dyDescent="0.2">
      <c r="B31" s="11"/>
      <c r="D31" s="42"/>
      <c r="E31" s="127">
        <v>5</v>
      </c>
      <c r="F31" s="127"/>
      <c r="G31" s="127"/>
      <c r="H31" s="127"/>
      <c r="I31" s="127"/>
      <c r="J31" s="127"/>
      <c r="M31" s="42"/>
      <c r="N31" s="127">
        <v>4</v>
      </c>
      <c r="O31" s="127"/>
      <c r="P31" s="127"/>
      <c r="Q31" s="127"/>
      <c r="R31" s="127"/>
      <c r="S31" s="127"/>
      <c r="U31" s="9"/>
      <c r="V31" s="42"/>
      <c r="W31" s="127" t="s">
        <v>32</v>
      </c>
      <c r="X31" s="127"/>
      <c r="Y31" s="127"/>
      <c r="Z31" s="127"/>
      <c r="AA31" s="127"/>
      <c r="AB31" s="127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11"/>
    </row>
    <row r="32" spans="2:42" x14ac:dyDescent="0.2">
      <c r="B32" s="11"/>
      <c r="D32" s="131"/>
      <c r="E32" s="131"/>
      <c r="F32" s="130"/>
      <c r="G32" s="130"/>
      <c r="H32" s="38"/>
      <c r="J32" s="6"/>
      <c r="K32" s="6"/>
      <c r="L32" s="6"/>
      <c r="N32" s="6"/>
      <c r="P32" s="21"/>
      <c r="Q32" s="13"/>
      <c r="V32" s="38"/>
      <c r="W32" s="8"/>
      <c r="X32" s="8"/>
      <c r="Y32" s="8"/>
      <c r="Z32" s="91"/>
      <c r="AA32" s="8"/>
      <c r="AB32" s="8"/>
      <c r="AC32" s="8"/>
      <c r="AD32" s="92"/>
      <c r="AG32" s="38"/>
      <c r="AH32" s="131"/>
      <c r="AI32" s="131"/>
    </row>
    <row r="33" spans="2:36" x14ac:dyDescent="0.2">
      <c r="B33" s="11"/>
      <c r="C33" s="14" t="s">
        <v>52</v>
      </c>
      <c r="D33" s="4" t="s">
        <v>61</v>
      </c>
      <c r="J33" s="6"/>
      <c r="K33" s="6"/>
      <c r="L33" s="6"/>
      <c r="M33" s="6"/>
      <c r="N33" s="6"/>
      <c r="Q33" s="13"/>
      <c r="R33" s="14"/>
      <c r="T33" s="6"/>
      <c r="V33" s="38"/>
      <c r="W33" s="8"/>
      <c r="X33" s="8"/>
      <c r="Y33" s="8"/>
      <c r="Z33" s="8"/>
      <c r="AA33" s="8"/>
      <c r="AB33" s="8"/>
      <c r="AC33" s="8"/>
      <c r="AD33" s="92"/>
      <c r="AG33" s="38"/>
      <c r="AH33" s="131"/>
      <c r="AI33" s="131"/>
    </row>
    <row r="34" spans="2:36" x14ac:dyDescent="0.2">
      <c r="B34" s="11"/>
      <c r="C34" s="14" t="s">
        <v>62</v>
      </c>
      <c r="J34" s="13"/>
      <c r="K34" s="19"/>
      <c r="L34" s="25"/>
      <c r="M34" s="26"/>
      <c r="N34" s="26"/>
      <c r="O34" s="26"/>
      <c r="P34" s="27"/>
      <c r="Q34" s="13"/>
      <c r="R34" s="14"/>
      <c r="T34" s="6"/>
      <c r="V34" s="38"/>
      <c r="W34" s="19"/>
      <c r="X34" s="19"/>
      <c r="Y34" s="26"/>
      <c r="Z34" s="26"/>
      <c r="AA34" s="26"/>
      <c r="AB34" s="26"/>
      <c r="AC34" s="26"/>
      <c r="AD34" s="92"/>
      <c r="AG34" s="38"/>
      <c r="AH34" s="93"/>
      <c r="AI34" s="93"/>
    </row>
    <row r="35" spans="2:36" ht="9.9499999999999993" customHeight="1" x14ac:dyDescent="0.2">
      <c r="K35" s="6"/>
      <c r="L35" s="31"/>
      <c r="M35" s="32"/>
      <c r="N35" s="8"/>
      <c r="O35" s="13"/>
      <c r="P35" s="7"/>
      <c r="Q35" s="13"/>
      <c r="T35" s="6"/>
      <c r="V35" s="32"/>
      <c r="W35" s="8"/>
      <c r="X35" s="13"/>
      <c r="Y35" s="7"/>
      <c r="Z35" s="13"/>
      <c r="AC35" s="19"/>
      <c r="AD35" s="92"/>
    </row>
    <row r="36" spans="2:36" ht="9.9499999999999993" customHeight="1" x14ac:dyDescent="0.2">
      <c r="D36" s="126">
        <v>4</v>
      </c>
      <c r="E36" s="42"/>
      <c r="F36" s="42"/>
      <c r="G36" s="42"/>
      <c r="H36" s="42"/>
      <c r="M36" s="95"/>
      <c r="N36" s="68"/>
      <c r="O36" s="42"/>
      <c r="P36" s="42"/>
      <c r="Q36" s="42"/>
      <c r="T36" s="6"/>
      <c r="U36" s="9"/>
      <c r="V36" s="126" t="s">
        <v>32</v>
      </c>
      <c r="W36" s="42"/>
      <c r="X36" s="42"/>
      <c r="Y36" s="42"/>
      <c r="Z36" s="42"/>
      <c r="AC36" s="9"/>
      <c r="AD36" s="9"/>
    </row>
    <row r="37" spans="2:36" ht="9.9499999999999993" customHeight="1" x14ac:dyDescent="0.2">
      <c r="D37" s="126"/>
      <c r="E37" s="42"/>
      <c r="F37" s="42"/>
      <c r="G37" s="42"/>
      <c r="H37" s="42"/>
      <c r="M37" s="95"/>
      <c r="N37" s="68"/>
      <c r="O37" s="42"/>
      <c r="P37" s="42"/>
      <c r="Q37" s="42"/>
      <c r="T37" s="6"/>
      <c r="U37" s="9"/>
      <c r="V37" s="126"/>
      <c r="W37" s="42"/>
      <c r="X37" s="42"/>
      <c r="Y37" s="42">
        <v>18</v>
      </c>
      <c r="Z37" s="42"/>
      <c r="AC37" s="9"/>
      <c r="AD37" s="9"/>
    </row>
    <row r="38" spans="2:36" ht="9.9499999999999993" customHeight="1" x14ac:dyDescent="0.2">
      <c r="D38" s="126"/>
      <c r="E38" s="42"/>
      <c r="F38" s="42"/>
      <c r="G38" s="42"/>
      <c r="H38" s="42"/>
      <c r="M38" s="95"/>
      <c r="N38" s="68"/>
      <c r="O38" s="42"/>
      <c r="P38" s="42"/>
      <c r="Q38" s="42"/>
      <c r="T38" s="6"/>
      <c r="U38" s="9"/>
      <c r="V38" s="126"/>
      <c r="W38" s="42"/>
      <c r="X38" s="42"/>
      <c r="Y38" s="42"/>
      <c r="Z38" s="42"/>
      <c r="AC38" s="9"/>
      <c r="AD38" s="9"/>
    </row>
    <row r="39" spans="2:36" ht="9.9499999999999993" customHeight="1" x14ac:dyDescent="0.2">
      <c r="D39" s="126"/>
      <c r="E39" s="42"/>
      <c r="F39" s="42"/>
      <c r="G39" s="42"/>
      <c r="H39" s="42"/>
      <c r="M39" s="126">
        <v>6</v>
      </c>
      <c r="N39" s="42"/>
      <c r="O39" s="42"/>
      <c r="P39" s="42">
        <v>12</v>
      </c>
      <c r="Q39" s="42"/>
      <c r="T39" s="6"/>
      <c r="U39" s="9"/>
      <c r="V39" s="126"/>
      <c r="W39" s="42"/>
      <c r="X39" s="42"/>
      <c r="Y39" s="42"/>
      <c r="Z39" s="42"/>
      <c r="AC39" s="9"/>
      <c r="AD39" s="9"/>
    </row>
    <row r="40" spans="2:36" ht="9.9499999999999993" customHeight="1" x14ac:dyDescent="0.2">
      <c r="D40" s="126"/>
      <c r="E40" s="44"/>
      <c r="F40" s="42"/>
      <c r="G40" s="46"/>
      <c r="H40" s="46"/>
      <c r="M40" s="126"/>
      <c r="N40" s="44"/>
      <c r="O40" s="42"/>
      <c r="P40" s="46"/>
      <c r="Q40" s="46"/>
      <c r="U40" s="9"/>
      <c r="V40" s="126"/>
      <c r="W40" s="44"/>
      <c r="X40" s="42"/>
      <c r="Y40" s="46"/>
      <c r="Z40" s="46"/>
      <c r="AC40" s="9"/>
      <c r="AD40" s="9"/>
    </row>
    <row r="41" spans="2:36" ht="9.9499999999999993" customHeight="1" x14ac:dyDescent="0.2">
      <c r="D41" s="126"/>
      <c r="E41" s="48"/>
      <c r="F41" s="49"/>
      <c r="G41" s="49"/>
      <c r="H41" s="50"/>
      <c r="I41" s="50" t="s">
        <v>14</v>
      </c>
      <c r="M41" s="126"/>
      <c r="N41" s="48"/>
      <c r="O41" s="49"/>
      <c r="P41" s="49"/>
      <c r="Q41" s="50"/>
      <c r="R41" s="50" t="s">
        <v>14</v>
      </c>
      <c r="U41" s="9"/>
      <c r="V41" s="126"/>
      <c r="W41" s="48"/>
      <c r="X41" s="49"/>
      <c r="Y41" s="49"/>
      <c r="Z41" s="50"/>
      <c r="AA41" s="50" t="s">
        <v>14</v>
      </c>
      <c r="AC41" s="9"/>
      <c r="AD41" s="9"/>
    </row>
    <row r="42" spans="2:36" ht="14.1" customHeight="1" x14ac:dyDescent="0.2">
      <c r="D42" s="42"/>
      <c r="E42" s="127">
        <v>4</v>
      </c>
      <c r="F42" s="127"/>
      <c r="G42" s="127"/>
      <c r="H42" s="127"/>
      <c r="I42" s="127"/>
      <c r="J42" s="127"/>
      <c r="M42" s="42"/>
      <c r="N42" s="127" t="s">
        <v>32</v>
      </c>
      <c r="O42" s="127"/>
      <c r="P42" s="127"/>
      <c r="Q42" s="127"/>
      <c r="R42" s="127"/>
      <c r="S42" s="127"/>
      <c r="U42" s="9"/>
      <c r="V42" s="42"/>
      <c r="W42" s="127">
        <v>9</v>
      </c>
      <c r="X42" s="127"/>
      <c r="Y42" s="127"/>
      <c r="Z42" s="127"/>
      <c r="AA42" s="127"/>
      <c r="AB42" s="127"/>
      <c r="AC42" s="9"/>
      <c r="AD42" s="9"/>
    </row>
    <row r="43" spans="2:36" x14ac:dyDescent="0.2">
      <c r="C43" s="39"/>
      <c r="K43" s="40"/>
      <c r="L43" s="41"/>
      <c r="M43" s="41"/>
      <c r="N43" s="41"/>
      <c r="AJ43" s="41"/>
    </row>
    <row r="44" spans="2:36" x14ac:dyDescent="0.2">
      <c r="C44" s="39"/>
      <c r="K44" s="40"/>
      <c r="L44" s="109"/>
      <c r="M44" s="109"/>
      <c r="N44" s="109"/>
      <c r="AJ44" s="109"/>
    </row>
    <row r="45" spans="2:36" ht="15" x14ac:dyDescent="0.25">
      <c r="C45" s="39"/>
      <c r="F45" s="71" t="s">
        <v>65</v>
      </c>
      <c r="N45" s="40"/>
      <c r="O45" s="41"/>
      <c r="P45" s="41"/>
      <c r="Q45" s="41"/>
      <c r="T45" s="13"/>
      <c r="U45" s="6"/>
      <c r="V45" s="6"/>
      <c r="W45" s="6"/>
      <c r="AJ45" s="41"/>
    </row>
    <row r="46" spans="2:36" x14ac:dyDescent="0.2">
      <c r="C46" s="39"/>
      <c r="G46" s="39"/>
      <c r="N46" s="40"/>
      <c r="AJ46" s="41"/>
    </row>
    <row r="47" spans="2:36" x14ac:dyDescent="0.2">
      <c r="C47" s="39"/>
      <c r="G47" s="39"/>
      <c r="N47" s="40"/>
      <c r="AJ47" s="41"/>
    </row>
    <row r="48" spans="2:36" x14ac:dyDescent="0.2">
      <c r="C48" s="39"/>
      <c r="F48" s="126">
        <v>5</v>
      </c>
      <c r="G48" s="42"/>
      <c r="H48" s="42"/>
      <c r="I48" s="42"/>
      <c r="J48" s="42"/>
      <c r="N48" s="40"/>
      <c r="U48" s="128" t="s">
        <v>16</v>
      </c>
      <c r="V48" s="128"/>
      <c r="X48" s="103"/>
      <c r="Y48" s="103"/>
      <c r="AJ48" s="41"/>
    </row>
    <row r="49" spans="3:36" ht="15" x14ac:dyDescent="0.2">
      <c r="C49" s="39"/>
      <c r="F49" s="126"/>
      <c r="G49" s="42"/>
      <c r="H49" s="42"/>
      <c r="I49" s="42"/>
      <c r="J49" s="42"/>
      <c r="N49" s="40"/>
      <c r="Q49" s="50" t="s">
        <v>14</v>
      </c>
      <c r="R49" s="4" t="s">
        <v>22</v>
      </c>
      <c r="S49" s="132"/>
      <c r="T49" s="133"/>
      <c r="U49" s="4" t="s">
        <v>53</v>
      </c>
      <c r="V49" s="192">
        <f>IF(S49=45,U48,0)</f>
        <v>0</v>
      </c>
      <c r="W49" s="193"/>
      <c r="X49" s="192">
        <f>IF(S49=45,1,0)</f>
        <v>0</v>
      </c>
      <c r="Y49" s="192"/>
      <c r="AJ49" s="41"/>
    </row>
    <row r="50" spans="3:36" x14ac:dyDescent="0.2">
      <c r="C50" s="39"/>
      <c r="F50" s="126"/>
      <c r="G50" s="44"/>
      <c r="H50" s="42"/>
      <c r="J50" s="45" t="s">
        <v>38</v>
      </c>
      <c r="N50" s="40"/>
      <c r="V50" s="103"/>
      <c r="X50" s="103"/>
      <c r="Y50" s="103"/>
      <c r="AJ50" s="41"/>
    </row>
    <row r="51" spans="3:36" x14ac:dyDescent="0.2">
      <c r="C51" s="39"/>
      <c r="F51" s="126"/>
      <c r="G51" s="44"/>
      <c r="H51" s="42"/>
      <c r="I51" s="46"/>
      <c r="J51" s="46"/>
      <c r="N51" s="40"/>
      <c r="V51" s="103"/>
      <c r="X51" s="103"/>
      <c r="Y51" s="103"/>
      <c r="AJ51" s="41"/>
    </row>
    <row r="52" spans="3:36" ht="15" x14ac:dyDescent="0.2">
      <c r="C52" s="39"/>
      <c r="F52" s="126"/>
      <c r="G52" s="48"/>
      <c r="H52" s="49"/>
      <c r="I52" s="49"/>
      <c r="J52" s="50"/>
      <c r="K52" s="50" t="s">
        <v>14</v>
      </c>
      <c r="N52" s="40"/>
      <c r="V52" s="103"/>
      <c r="X52" s="103"/>
      <c r="Y52" s="103"/>
      <c r="AJ52" s="41"/>
    </row>
    <row r="53" spans="3:36" x14ac:dyDescent="0.2">
      <c r="C53" s="39"/>
      <c r="F53" s="42"/>
      <c r="G53" s="127">
        <v>5</v>
      </c>
      <c r="H53" s="127"/>
      <c r="I53" s="127"/>
      <c r="J53" s="127"/>
      <c r="K53" s="127"/>
      <c r="L53" s="127"/>
      <c r="N53" s="40"/>
      <c r="V53" s="103"/>
      <c r="X53" s="103"/>
      <c r="Y53" s="103"/>
      <c r="AJ53" s="41"/>
    </row>
    <row r="54" spans="3:36" x14ac:dyDescent="0.2">
      <c r="C54" s="39"/>
      <c r="F54" s="42"/>
      <c r="G54" s="67"/>
      <c r="H54" s="67"/>
      <c r="I54" s="67"/>
      <c r="J54" s="67"/>
      <c r="K54" s="67"/>
      <c r="L54" s="67"/>
      <c r="N54" s="40"/>
      <c r="V54" s="103"/>
      <c r="X54" s="103"/>
      <c r="Y54" s="103"/>
      <c r="AJ54" s="41"/>
    </row>
    <row r="55" spans="3:36" x14ac:dyDescent="0.2">
      <c r="C55" s="39"/>
      <c r="F55" s="126">
        <v>4</v>
      </c>
      <c r="G55" s="42"/>
      <c r="H55" s="42"/>
      <c r="I55" s="42"/>
      <c r="J55" s="42"/>
      <c r="U55" s="192" t="s">
        <v>16</v>
      </c>
      <c r="V55" s="192"/>
      <c r="X55" s="103"/>
      <c r="Y55" s="103"/>
      <c r="AJ55" s="41"/>
    </row>
    <row r="56" spans="3:36" ht="15" x14ac:dyDescent="0.2">
      <c r="C56" s="39"/>
      <c r="F56" s="126"/>
      <c r="G56" s="42"/>
      <c r="H56" s="42"/>
      <c r="I56" s="42"/>
      <c r="J56" s="42"/>
      <c r="Q56" s="50" t="s">
        <v>14</v>
      </c>
      <c r="R56" s="4" t="s">
        <v>22</v>
      </c>
      <c r="S56" s="132"/>
      <c r="T56" s="133"/>
      <c r="U56" s="4" t="s">
        <v>53</v>
      </c>
      <c r="V56" s="192">
        <f>IF(S56=45,U55,0)</f>
        <v>0</v>
      </c>
      <c r="W56" s="193"/>
      <c r="X56" s="192">
        <f>IF(S56=45,1,0)</f>
        <v>0</v>
      </c>
      <c r="Y56" s="192"/>
      <c r="AJ56" s="41"/>
    </row>
    <row r="57" spans="3:36" x14ac:dyDescent="0.2">
      <c r="C57" s="39"/>
      <c r="F57" s="126"/>
      <c r="G57" s="44"/>
      <c r="H57" s="42"/>
      <c r="J57" s="45" t="s">
        <v>38</v>
      </c>
      <c r="V57" s="103"/>
      <c r="X57" s="103"/>
      <c r="Y57" s="103"/>
      <c r="AJ57" s="41"/>
    </row>
    <row r="58" spans="3:36" x14ac:dyDescent="0.2">
      <c r="C58" s="39"/>
      <c r="F58" s="126"/>
      <c r="G58" s="44"/>
      <c r="H58" s="42"/>
      <c r="I58" s="46"/>
      <c r="J58" s="46"/>
      <c r="V58" s="103"/>
      <c r="X58" s="103"/>
      <c r="Y58" s="103"/>
      <c r="AJ58" s="41"/>
    </row>
    <row r="59" spans="3:36" ht="15" x14ac:dyDescent="0.2">
      <c r="C59" s="39"/>
      <c r="F59" s="126"/>
      <c r="G59" s="48"/>
      <c r="H59" s="49"/>
      <c r="I59" s="49"/>
      <c r="J59" s="50"/>
      <c r="K59" s="50" t="s">
        <v>14</v>
      </c>
      <c r="V59" s="103"/>
      <c r="X59" s="103"/>
      <c r="Y59" s="103"/>
      <c r="AJ59" s="41"/>
    </row>
    <row r="60" spans="3:36" x14ac:dyDescent="0.2">
      <c r="C60" s="39"/>
      <c r="F60" s="42"/>
      <c r="G60" s="127">
        <v>4</v>
      </c>
      <c r="H60" s="127"/>
      <c r="I60" s="127"/>
      <c r="J60" s="127"/>
      <c r="K60" s="127"/>
      <c r="L60" s="127"/>
      <c r="V60" s="103"/>
      <c r="X60" s="103"/>
      <c r="Y60" s="103"/>
      <c r="AJ60" s="41"/>
    </row>
    <row r="61" spans="3:36" x14ac:dyDescent="0.2">
      <c r="C61" s="39"/>
      <c r="K61" s="40"/>
      <c r="L61" s="41"/>
      <c r="M61" s="41"/>
      <c r="N61" s="41"/>
      <c r="V61" s="103"/>
      <c r="X61" s="103"/>
      <c r="Y61" s="103"/>
      <c r="AJ61" s="41"/>
    </row>
    <row r="62" spans="3:36" x14ac:dyDescent="0.2">
      <c r="C62" s="39"/>
      <c r="F62" s="126">
        <v>6</v>
      </c>
      <c r="G62" s="42"/>
      <c r="H62" s="42"/>
      <c r="I62" s="42"/>
      <c r="J62" s="42"/>
      <c r="M62" s="6"/>
      <c r="N62" s="6"/>
      <c r="U62" s="192" t="s">
        <v>16</v>
      </c>
      <c r="V62" s="192"/>
      <c r="X62" s="103"/>
      <c r="Y62" s="103"/>
      <c r="AJ62" s="41"/>
    </row>
    <row r="63" spans="3:36" ht="15" x14ac:dyDescent="0.2">
      <c r="C63" s="39"/>
      <c r="F63" s="126"/>
      <c r="G63" s="42"/>
      <c r="H63" s="42"/>
      <c r="I63" s="42"/>
      <c r="J63" s="42" t="s">
        <v>32</v>
      </c>
      <c r="M63" s="6"/>
      <c r="N63" s="6"/>
      <c r="Q63" s="50" t="s">
        <v>14</v>
      </c>
      <c r="R63" s="4" t="s">
        <v>22</v>
      </c>
      <c r="S63" s="132"/>
      <c r="T63" s="133"/>
      <c r="U63" s="4" t="s">
        <v>53</v>
      </c>
      <c r="V63" s="192">
        <f>IF(S63=45,U62,0)</f>
        <v>0</v>
      </c>
      <c r="W63" s="193"/>
      <c r="X63" s="192">
        <f>IF(S63=45,1,0)</f>
        <v>0</v>
      </c>
      <c r="Y63" s="192"/>
      <c r="AJ63" s="41"/>
    </row>
    <row r="64" spans="3:36" x14ac:dyDescent="0.2">
      <c r="C64" s="39"/>
      <c r="F64" s="126"/>
      <c r="G64" s="44"/>
      <c r="H64" s="42"/>
      <c r="J64" s="45"/>
      <c r="M64" s="6"/>
      <c r="N64" s="6"/>
      <c r="V64" s="103"/>
      <c r="X64" s="103"/>
      <c r="Y64" s="103"/>
      <c r="AJ64" s="41"/>
    </row>
    <row r="65" spans="3:36" x14ac:dyDescent="0.2">
      <c r="C65" s="39"/>
      <c r="F65" s="126"/>
      <c r="G65" s="44"/>
      <c r="H65" s="42"/>
      <c r="I65" s="46"/>
      <c r="J65" s="46"/>
      <c r="V65" s="103"/>
      <c r="X65" s="103"/>
      <c r="Y65" s="103"/>
      <c r="AJ65" s="41"/>
    </row>
    <row r="66" spans="3:36" ht="15" x14ac:dyDescent="0.2">
      <c r="C66" s="39"/>
      <c r="F66" s="126"/>
      <c r="G66" s="48"/>
      <c r="H66" s="49"/>
      <c r="I66" s="49"/>
      <c r="J66" s="50"/>
      <c r="K66" s="50" t="s">
        <v>14</v>
      </c>
      <c r="V66" s="103"/>
      <c r="X66" s="103"/>
      <c r="Y66" s="103"/>
      <c r="AJ66" s="41"/>
    </row>
    <row r="67" spans="3:36" x14ac:dyDescent="0.2">
      <c r="C67" s="39"/>
      <c r="F67" s="42"/>
      <c r="G67" s="127">
        <v>6</v>
      </c>
      <c r="H67" s="127"/>
      <c r="I67" s="127"/>
      <c r="J67" s="127"/>
      <c r="K67" s="127"/>
      <c r="L67" s="127"/>
      <c r="V67" s="103"/>
      <c r="X67" s="103"/>
      <c r="Y67" s="103"/>
      <c r="AJ67" s="41"/>
    </row>
    <row r="68" spans="3:36" x14ac:dyDescent="0.2">
      <c r="C68" s="39"/>
      <c r="F68" s="41"/>
      <c r="V68" s="103"/>
      <c r="X68" s="103"/>
      <c r="Y68" s="103"/>
      <c r="AJ68" s="41"/>
    </row>
    <row r="69" spans="3:36" x14ac:dyDescent="0.2">
      <c r="C69" s="39"/>
      <c r="F69" s="126">
        <v>1</v>
      </c>
      <c r="G69" s="42"/>
      <c r="H69" s="42"/>
      <c r="I69" s="42"/>
      <c r="J69" s="42"/>
      <c r="U69" s="192" t="s">
        <v>16</v>
      </c>
      <c r="V69" s="192"/>
      <c r="X69" s="103"/>
      <c r="Y69" s="103"/>
      <c r="AJ69" s="41"/>
    </row>
    <row r="70" spans="3:36" ht="15" x14ac:dyDescent="0.2">
      <c r="C70" s="39"/>
      <c r="F70" s="126"/>
      <c r="G70" s="42"/>
      <c r="H70" s="42"/>
      <c r="I70" s="42"/>
      <c r="J70" s="42" t="s">
        <v>32</v>
      </c>
      <c r="Q70" s="50" t="s">
        <v>14</v>
      </c>
      <c r="R70" s="4" t="s">
        <v>22</v>
      </c>
      <c r="S70" s="132"/>
      <c r="T70" s="133"/>
      <c r="U70" s="4" t="s">
        <v>53</v>
      </c>
      <c r="V70" s="192">
        <f>IF(S70=45,U69,0)</f>
        <v>0</v>
      </c>
      <c r="W70" s="193"/>
      <c r="X70" s="192">
        <f>IF(S70=45,1,0)</f>
        <v>0</v>
      </c>
      <c r="Y70" s="192"/>
      <c r="AJ70" s="41"/>
    </row>
    <row r="71" spans="3:36" x14ac:dyDescent="0.2">
      <c r="C71" s="39"/>
      <c r="F71" s="126"/>
      <c r="G71" s="44"/>
      <c r="H71" s="42"/>
      <c r="J71" s="45"/>
      <c r="M71" s="6"/>
      <c r="V71" s="103"/>
      <c r="X71" s="103"/>
      <c r="Y71" s="103"/>
      <c r="AJ71" s="41"/>
    </row>
    <row r="72" spans="3:36" x14ac:dyDescent="0.2">
      <c r="C72" s="39"/>
      <c r="F72" s="126"/>
      <c r="G72" s="44"/>
      <c r="H72" s="42"/>
      <c r="I72" s="46"/>
      <c r="J72" s="46"/>
      <c r="M72" s="6"/>
      <c r="V72" s="103"/>
      <c r="X72" s="103"/>
      <c r="Y72" s="103"/>
      <c r="AJ72" s="41"/>
    </row>
    <row r="73" spans="3:36" ht="15" x14ac:dyDescent="0.2">
      <c r="C73" s="39"/>
      <c r="F73" s="126"/>
      <c r="G73" s="48"/>
      <c r="H73" s="49"/>
      <c r="I73" s="49"/>
      <c r="J73" s="50"/>
      <c r="K73" s="50" t="s">
        <v>14</v>
      </c>
      <c r="M73" s="6"/>
      <c r="V73" s="103"/>
      <c r="X73" s="103"/>
      <c r="Y73" s="103"/>
      <c r="AJ73" s="41"/>
    </row>
    <row r="74" spans="3:36" x14ac:dyDescent="0.2">
      <c r="C74" s="39"/>
      <c r="F74" s="42"/>
      <c r="G74" s="127">
        <v>1</v>
      </c>
      <c r="H74" s="127"/>
      <c r="I74" s="127"/>
      <c r="J74" s="127"/>
      <c r="K74" s="127"/>
      <c r="L74" s="127"/>
      <c r="N74" s="41"/>
      <c r="V74" s="103"/>
      <c r="X74" s="103"/>
      <c r="Y74" s="103"/>
      <c r="AJ74" s="41"/>
    </row>
    <row r="75" spans="3:36" x14ac:dyDescent="0.2">
      <c r="C75" s="39"/>
      <c r="F75" s="41"/>
      <c r="G75" s="52"/>
      <c r="H75" s="53"/>
      <c r="I75" s="54"/>
      <c r="J75" s="38"/>
      <c r="V75" s="103"/>
      <c r="X75" s="103"/>
      <c r="Y75" s="103"/>
      <c r="AJ75" s="41"/>
    </row>
    <row r="76" spans="3:36" ht="12.75" customHeight="1" x14ac:dyDescent="0.2">
      <c r="C76" s="39"/>
      <c r="F76" s="146" t="s">
        <v>32</v>
      </c>
      <c r="G76" s="42"/>
      <c r="H76" s="42"/>
      <c r="I76" s="42"/>
      <c r="J76" s="42"/>
      <c r="U76" s="192" t="s">
        <v>16</v>
      </c>
      <c r="V76" s="192"/>
      <c r="X76" s="103"/>
      <c r="Y76" s="103"/>
    </row>
    <row r="77" spans="3:36" ht="15.75" x14ac:dyDescent="0.25">
      <c r="C77" s="39"/>
      <c r="F77" s="146"/>
      <c r="G77" s="42"/>
      <c r="H77" s="42"/>
      <c r="I77" s="42"/>
      <c r="J77" s="72">
        <v>6</v>
      </c>
      <c r="Q77" s="50" t="s">
        <v>14</v>
      </c>
      <c r="R77" s="4" t="s">
        <v>22</v>
      </c>
      <c r="S77" s="132"/>
      <c r="T77" s="133"/>
      <c r="U77" s="4" t="s">
        <v>53</v>
      </c>
      <c r="V77" s="192">
        <f>IF(S77=30,U76,0)</f>
        <v>0</v>
      </c>
      <c r="W77" s="193"/>
      <c r="X77" s="192">
        <f>IF(S77=30,1,0)</f>
        <v>0</v>
      </c>
      <c r="Y77" s="192"/>
    </row>
    <row r="78" spans="3:36" ht="12.75" customHeight="1" x14ac:dyDescent="0.2">
      <c r="C78" s="39"/>
      <c r="F78" s="146"/>
      <c r="G78" s="44"/>
      <c r="H78" s="42"/>
      <c r="M78" s="6"/>
      <c r="V78" s="103"/>
      <c r="X78" s="103"/>
      <c r="Y78" s="103"/>
    </row>
    <row r="79" spans="3:36" ht="12.75" customHeight="1" x14ac:dyDescent="0.2">
      <c r="C79" s="39"/>
      <c r="F79" s="146"/>
      <c r="G79" s="44"/>
      <c r="H79" s="42"/>
      <c r="I79" s="46"/>
      <c r="J79" s="46"/>
      <c r="M79" s="6"/>
      <c r="V79" s="103"/>
      <c r="X79" s="103"/>
      <c r="Y79" s="103"/>
    </row>
    <row r="80" spans="3:36" ht="15" customHeight="1" x14ac:dyDescent="0.2">
      <c r="C80" s="39"/>
      <c r="F80" s="146"/>
      <c r="G80" s="48"/>
      <c r="H80" s="49"/>
      <c r="I80" s="49"/>
      <c r="J80" s="50"/>
      <c r="K80" s="50" t="s">
        <v>14</v>
      </c>
      <c r="M80" s="6"/>
      <c r="V80" s="103"/>
      <c r="X80" s="103"/>
      <c r="Y80" s="103"/>
    </row>
    <row r="81" spans="3:25" ht="15.75" x14ac:dyDescent="0.25">
      <c r="C81" s="39"/>
      <c r="F81" s="42"/>
      <c r="G81" s="134">
        <v>3</v>
      </c>
      <c r="H81" s="134"/>
      <c r="I81" s="134"/>
      <c r="J81" s="134"/>
      <c r="K81" s="134"/>
      <c r="L81" s="134"/>
      <c r="N81" s="41"/>
      <c r="V81" s="103"/>
      <c r="X81" s="103"/>
      <c r="Y81" s="103"/>
    </row>
    <row r="82" spans="3:25" x14ac:dyDescent="0.2">
      <c r="C82" s="39"/>
      <c r="K82" s="40"/>
      <c r="L82" s="41"/>
      <c r="M82" s="41"/>
      <c r="N82" s="41"/>
      <c r="V82" s="103"/>
      <c r="X82" s="103"/>
      <c r="Y82" s="103"/>
    </row>
    <row r="83" spans="3:25" x14ac:dyDescent="0.2">
      <c r="C83" s="39"/>
      <c r="K83" s="40"/>
      <c r="L83" s="41"/>
      <c r="M83" s="41"/>
      <c r="N83" s="41"/>
      <c r="V83" s="103"/>
      <c r="X83" s="103"/>
      <c r="Y83" s="103"/>
    </row>
    <row r="84" spans="3:25" x14ac:dyDescent="0.2">
      <c r="V84" s="103"/>
      <c r="X84" s="103"/>
      <c r="Y84" s="103"/>
    </row>
    <row r="85" spans="3:25" x14ac:dyDescent="0.2">
      <c r="C85" s="39"/>
      <c r="F85" s="41"/>
      <c r="G85" s="52"/>
      <c r="H85" s="53"/>
      <c r="I85" s="54"/>
      <c r="J85" s="38"/>
      <c r="V85" s="103"/>
      <c r="X85" s="103"/>
      <c r="Y85" s="103"/>
    </row>
    <row r="86" spans="3:25" ht="12.75" customHeight="1" x14ac:dyDescent="0.2">
      <c r="C86" s="39"/>
      <c r="F86" s="146">
        <v>5</v>
      </c>
      <c r="G86" s="42"/>
      <c r="H86" s="42"/>
      <c r="I86" s="42"/>
      <c r="J86" s="42"/>
      <c r="U86" s="192" t="s">
        <v>16</v>
      </c>
      <c r="V86" s="192"/>
      <c r="X86" s="103"/>
      <c r="Y86" s="103"/>
    </row>
    <row r="87" spans="3:25" ht="15.75" x14ac:dyDescent="0.25">
      <c r="C87" s="39"/>
      <c r="F87" s="146"/>
      <c r="G87" s="42"/>
      <c r="H87" s="42"/>
      <c r="I87" s="42"/>
      <c r="J87" s="162">
        <v>10</v>
      </c>
      <c r="K87" s="162"/>
      <c r="Q87" s="50" t="s">
        <v>14</v>
      </c>
      <c r="R87" s="4" t="s">
        <v>22</v>
      </c>
      <c r="S87" s="132"/>
      <c r="T87" s="133"/>
      <c r="U87" s="4" t="s">
        <v>53</v>
      </c>
      <c r="V87" s="192">
        <f>IF(S87=30,U86,0)</f>
        <v>0</v>
      </c>
      <c r="W87" s="193"/>
      <c r="X87" s="192">
        <f>IF(S87=30,1,0)</f>
        <v>0</v>
      </c>
      <c r="Y87" s="192"/>
    </row>
    <row r="88" spans="3:25" ht="12.75" customHeight="1" x14ac:dyDescent="0.2">
      <c r="C88" s="39"/>
      <c r="F88" s="146"/>
      <c r="G88" s="44"/>
      <c r="H88" s="42"/>
      <c r="M88" s="6"/>
      <c r="X88" s="129">
        <f>SUM(X49:X87)</f>
        <v>0</v>
      </c>
      <c r="Y88" s="129"/>
    </row>
    <row r="89" spans="3:25" ht="12.75" customHeight="1" x14ac:dyDescent="0.2">
      <c r="C89" s="39"/>
      <c r="F89" s="146"/>
      <c r="G89" s="44"/>
      <c r="H89" s="42"/>
      <c r="I89" s="46"/>
      <c r="J89" s="46"/>
      <c r="M89" s="6"/>
    </row>
    <row r="90" spans="3:25" ht="15" customHeight="1" x14ac:dyDescent="0.2">
      <c r="C90" s="39"/>
      <c r="F90" s="146"/>
      <c r="G90" s="48"/>
      <c r="H90" s="49"/>
      <c r="I90" s="49"/>
      <c r="J90" s="50"/>
      <c r="K90" s="50" t="s">
        <v>14</v>
      </c>
      <c r="M90" s="6"/>
    </row>
    <row r="91" spans="3:25" ht="15.75" x14ac:dyDescent="0.25">
      <c r="C91" s="39"/>
      <c r="F91" s="42"/>
      <c r="G91" s="134" t="s">
        <v>32</v>
      </c>
      <c r="H91" s="134"/>
      <c r="I91" s="134"/>
      <c r="J91" s="134"/>
      <c r="K91" s="134"/>
      <c r="L91" s="134"/>
      <c r="N91" s="41"/>
    </row>
  </sheetData>
  <sheetProtection password="CEC9" sheet="1" objects="1" scenarios="1"/>
  <mergeCells count="89">
    <mergeCell ref="Q2:R2"/>
    <mergeCell ref="C7:C8"/>
    <mergeCell ref="D7:E8"/>
    <mergeCell ref="F7:F8"/>
    <mergeCell ref="G7:H8"/>
    <mergeCell ref="J7:J8"/>
    <mergeCell ref="K7:L8"/>
    <mergeCell ref="M7:M8"/>
    <mergeCell ref="N7:O8"/>
    <mergeCell ref="Q7:Q8"/>
    <mergeCell ref="AI7:AI8"/>
    <mergeCell ref="AK7:AK8"/>
    <mergeCell ref="AL7:AM8"/>
    <mergeCell ref="AH10:AI10"/>
    <mergeCell ref="R7:S8"/>
    <mergeCell ref="T7:T8"/>
    <mergeCell ref="U7:V8"/>
    <mergeCell ref="X7:X8"/>
    <mergeCell ref="Y7:Z8"/>
    <mergeCell ref="AA7:AA8"/>
    <mergeCell ref="AA13:AA14"/>
    <mergeCell ref="AC13:AC14"/>
    <mergeCell ref="AD13:AD14"/>
    <mergeCell ref="T13:U13"/>
    <mergeCell ref="V13:X14"/>
    <mergeCell ref="Y13:Y14"/>
    <mergeCell ref="T14:U15"/>
    <mergeCell ref="AB7:AC8"/>
    <mergeCell ref="AF7:AH8"/>
    <mergeCell ref="AJ22:AK22"/>
    <mergeCell ref="D25:D30"/>
    <mergeCell ref="V25:V30"/>
    <mergeCell ref="M28:M30"/>
    <mergeCell ref="E31:J31"/>
    <mergeCell ref="N31:S31"/>
    <mergeCell ref="W31:AB31"/>
    <mergeCell ref="AH15:AI15"/>
    <mergeCell ref="AJ15:AK15"/>
    <mergeCell ref="AH17:AI17"/>
    <mergeCell ref="AJ17:AK17"/>
    <mergeCell ref="O16:P16"/>
    <mergeCell ref="M17:N17"/>
    <mergeCell ref="O17:P17"/>
    <mergeCell ref="AH22:AI22"/>
    <mergeCell ref="E42:J42"/>
    <mergeCell ref="N42:S42"/>
    <mergeCell ref="W42:AB42"/>
    <mergeCell ref="D32:E32"/>
    <mergeCell ref="F32:G32"/>
    <mergeCell ref="AH32:AI32"/>
    <mergeCell ref="AH33:AI33"/>
    <mergeCell ref="D36:D41"/>
    <mergeCell ref="V36:V41"/>
    <mergeCell ref="M39:M41"/>
    <mergeCell ref="F62:F66"/>
    <mergeCell ref="S63:T63"/>
    <mergeCell ref="G67:L67"/>
    <mergeCell ref="U48:V48"/>
    <mergeCell ref="S49:T49"/>
    <mergeCell ref="G53:L53"/>
    <mergeCell ref="F55:F59"/>
    <mergeCell ref="S56:T56"/>
    <mergeCell ref="F48:F52"/>
    <mergeCell ref="F86:F90"/>
    <mergeCell ref="S87:T87"/>
    <mergeCell ref="G91:L91"/>
    <mergeCell ref="F69:F73"/>
    <mergeCell ref="S70:T70"/>
    <mergeCell ref="G74:L74"/>
    <mergeCell ref="F76:F80"/>
    <mergeCell ref="S77:T77"/>
    <mergeCell ref="AF3:AG3"/>
    <mergeCell ref="G3:Q3"/>
    <mergeCell ref="X88:Y88"/>
    <mergeCell ref="J87:K87"/>
    <mergeCell ref="AD3:AE3"/>
    <mergeCell ref="AB3:AC3"/>
    <mergeCell ref="M18:N18"/>
    <mergeCell ref="O18:P18"/>
    <mergeCell ref="X3:Y3"/>
    <mergeCell ref="M13:N13"/>
    <mergeCell ref="O13:P13"/>
    <mergeCell ref="M14:N14"/>
    <mergeCell ref="O14:P14"/>
    <mergeCell ref="M15:N15"/>
    <mergeCell ref="O15:P15"/>
    <mergeCell ref="G81:L81"/>
    <mergeCell ref="G60:L60"/>
    <mergeCell ref="M16:N1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X108"/>
  <sheetViews>
    <sheetView showGridLines="0" showRowColHeaders="0" zoomScaleNormal="100" workbookViewId="0">
      <selection activeCell="AA105" sqref="AA105"/>
    </sheetView>
  </sheetViews>
  <sheetFormatPr baseColWidth="10" defaultRowHeight="12.75" x14ac:dyDescent="0.2"/>
  <cols>
    <col min="1" max="93" width="2.7109375" style="4" customWidth="1"/>
    <col min="94" max="16384" width="11.42578125" style="4"/>
  </cols>
  <sheetData>
    <row r="1" spans="2:76" ht="12.75" customHeight="1" x14ac:dyDescent="0.2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1"/>
    </row>
    <row r="2" spans="2:76" ht="12.75" customHeight="1" x14ac:dyDescent="0.2">
      <c r="B2" s="1"/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2</v>
      </c>
      <c r="P2" s="2"/>
      <c r="Q2" s="157" t="s">
        <v>3</v>
      </c>
      <c r="R2" s="157"/>
      <c r="S2" s="5"/>
      <c r="T2" s="2"/>
      <c r="U2" s="2"/>
      <c r="V2" s="6" t="s">
        <v>4</v>
      </c>
      <c r="W2" s="6"/>
      <c r="X2" s="6"/>
      <c r="Y2" s="6"/>
      <c r="Z2" s="6" t="s">
        <v>5</v>
      </c>
      <c r="AA2" s="6"/>
      <c r="AB2" s="6"/>
      <c r="AC2" s="6"/>
      <c r="AE2" s="7" t="s">
        <v>6</v>
      </c>
      <c r="AH2" s="6" t="s">
        <v>7</v>
      </c>
      <c r="AI2" s="2"/>
      <c r="AJ2" s="2"/>
      <c r="AK2" s="2"/>
      <c r="AL2" s="2"/>
      <c r="AM2" s="2"/>
      <c r="AN2" s="2"/>
      <c r="AO2" s="2"/>
      <c r="AP2" s="1"/>
    </row>
    <row r="3" spans="2:76" ht="15.95" customHeight="1" x14ac:dyDescent="0.25">
      <c r="B3" s="1"/>
      <c r="C3" s="75" t="s">
        <v>8</v>
      </c>
      <c r="D3" s="6"/>
      <c r="E3" s="6"/>
      <c r="F3" s="6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</row>
    <row r="4" spans="2:76" ht="17.100000000000001" customHeight="1" x14ac:dyDescent="0.3">
      <c r="B4" s="1"/>
      <c r="C4" s="79" t="s">
        <v>76</v>
      </c>
      <c r="D4" s="6"/>
      <c r="E4" s="6"/>
      <c r="F4" s="6"/>
      <c r="G4" s="6"/>
      <c r="H4" s="6"/>
      <c r="R4" s="112" t="s">
        <v>81</v>
      </c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</row>
    <row r="5" spans="2:76" ht="17.100000000000001" customHeight="1" x14ac:dyDescent="0.3">
      <c r="B5" s="1"/>
      <c r="C5" s="79" t="s">
        <v>69</v>
      </c>
      <c r="D5" s="6"/>
      <c r="E5" s="6"/>
      <c r="F5" s="6"/>
      <c r="G5" s="6"/>
      <c r="H5" s="6"/>
      <c r="X5" s="4" t="s">
        <v>67</v>
      </c>
      <c r="Z5" s="190">
        <f>AH5*5/13</f>
        <v>1.1538461538461537</v>
      </c>
      <c r="AA5" s="191"/>
      <c r="AB5" s="103"/>
      <c r="AC5" s="103"/>
      <c r="AD5" s="129">
        <f t="shared" ref="AD5" si="0">$S$21</f>
        <v>3</v>
      </c>
      <c r="AE5" s="129"/>
      <c r="AF5" s="129">
        <f>$X$105</f>
        <v>0</v>
      </c>
      <c r="AG5" s="129"/>
      <c r="AH5" s="129">
        <f>AD5+AF5</f>
        <v>3</v>
      </c>
      <c r="AI5" s="129"/>
      <c r="AJ5" s="18"/>
      <c r="AK5" s="105"/>
      <c r="AL5" s="105"/>
      <c r="AM5" s="105"/>
      <c r="AN5" s="105"/>
      <c r="AO5" s="105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</row>
    <row r="6" spans="2:76" ht="18" customHeight="1" x14ac:dyDescent="0.2">
      <c r="B6" s="8"/>
      <c r="C6" s="113" t="s">
        <v>85</v>
      </c>
      <c r="D6" s="85"/>
      <c r="E6" s="85"/>
      <c r="F6" s="85"/>
      <c r="G6" s="85"/>
      <c r="H6" s="85"/>
      <c r="I6" s="55"/>
      <c r="J6" s="84"/>
      <c r="K6" s="85"/>
      <c r="L6" s="85"/>
      <c r="M6" s="85"/>
      <c r="N6" s="85"/>
      <c r="O6" s="85"/>
      <c r="P6" s="104"/>
      <c r="Q6" s="84"/>
      <c r="R6" s="85"/>
      <c r="S6" s="85"/>
      <c r="T6" s="85"/>
      <c r="U6" s="85"/>
      <c r="V6" s="85"/>
      <c r="W6" s="19"/>
      <c r="X6" s="84"/>
      <c r="Y6" s="85"/>
      <c r="Z6" s="85"/>
      <c r="AA6" s="85"/>
      <c r="AB6" s="85"/>
      <c r="AC6" s="85"/>
      <c r="AD6" s="104"/>
      <c r="AE6" s="83"/>
      <c r="AF6" s="82"/>
      <c r="AG6" s="82"/>
      <c r="AH6" s="82"/>
      <c r="AI6" s="82"/>
      <c r="AJ6" s="82"/>
      <c r="AK6" s="82"/>
      <c r="AL6" s="69"/>
      <c r="AM6" s="69"/>
      <c r="AN6" s="83"/>
      <c r="AO6" s="83"/>
      <c r="AP6" s="83"/>
      <c r="AQ6" s="83"/>
      <c r="AR6" s="83"/>
      <c r="AS6" s="9"/>
      <c r="BU6" s="9"/>
      <c r="BV6" s="9"/>
      <c r="BW6" s="9"/>
      <c r="BX6" s="9"/>
    </row>
    <row r="7" spans="2:76" ht="12.75" customHeight="1" x14ac:dyDescent="0.2">
      <c r="B7" s="11"/>
      <c r="C7" s="4" t="s">
        <v>40</v>
      </c>
      <c r="D7" s="6" t="s">
        <v>75</v>
      </c>
      <c r="E7" s="6"/>
      <c r="F7" s="6"/>
      <c r="G7" s="6"/>
      <c r="H7" s="6"/>
      <c r="I7" s="6"/>
      <c r="J7" s="12"/>
      <c r="K7" s="12"/>
      <c r="L7" s="12"/>
      <c r="P7" s="13"/>
      <c r="W7" s="13"/>
      <c r="AA7" s="6"/>
      <c r="AE7" s="38"/>
      <c r="AF7" s="86"/>
      <c r="AG7" s="87"/>
      <c r="AH7" s="170"/>
      <c r="AI7" s="170"/>
      <c r="AJ7" s="87"/>
      <c r="AK7" s="87"/>
      <c r="AL7" s="87"/>
      <c r="AM7" s="87"/>
      <c r="AN7" s="87"/>
      <c r="AO7" s="86"/>
      <c r="AP7" s="87"/>
      <c r="AQ7" s="87"/>
      <c r="AR7" s="87"/>
      <c r="AU7" s="38"/>
      <c r="AV7" s="182"/>
      <c r="AW7" s="182"/>
      <c r="AX7" s="166"/>
      <c r="AY7" s="166"/>
      <c r="AZ7" s="38"/>
    </row>
    <row r="8" spans="2:76" ht="12.75" customHeight="1" x14ac:dyDescent="0.2">
      <c r="B8" s="11"/>
      <c r="C8" s="4" t="s">
        <v>50</v>
      </c>
      <c r="D8" s="6" t="s">
        <v>58</v>
      </c>
      <c r="E8" s="6"/>
      <c r="F8" s="6"/>
      <c r="G8" s="6"/>
      <c r="H8" s="6"/>
      <c r="I8" s="6"/>
      <c r="J8" s="12"/>
      <c r="K8" s="12"/>
      <c r="L8" s="12"/>
      <c r="P8" s="13"/>
      <c r="T8" s="6"/>
      <c r="AD8" s="13"/>
      <c r="AE8" s="13"/>
      <c r="AU8" s="38"/>
      <c r="AV8" s="182"/>
      <c r="AW8" s="182"/>
      <c r="AX8" s="166"/>
      <c r="AY8" s="166"/>
      <c r="AZ8" s="38"/>
    </row>
    <row r="9" spans="2:76" ht="12.75" customHeight="1" x14ac:dyDescent="0.2">
      <c r="B9" s="11"/>
      <c r="E9" s="6"/>
      <c r="F9" s="6"/>
      <c r="G9" s="6"/>
      <c r="H9" s="6"/>
      <c r="I9" s="6"/>
      <c r="J9" s="12"/>
      <c r="K9" s="14"/>
      <c r="L9" s="12"/>
      <c r="P9" s="13"/>
      <c r="T9" s="6"/>
      <c r="AD9" s="13"/>
      <c r="AE9" s="13"/>
      <c r="AU9" s="38"/>
      <c r="AV9" s="131"/>
      <c r="AW9" s="131"/>
      <c r="AX9" s="166"/>
      <c r="AY9" s="166"/>
      <c r="AZ9" s="38"/>
    </row>
    <row r="10" spans="2:76" ht="12.75" customHeight="1" x14ac:dyDescent="0.2">
      <c r="B10" s="11"/>
      <c r="D10" s="93"/>
      <c r="E10" s="93"/>
      <c r="F10" s="94"/>
      <c r="G10" s="94"/>
      <c r="I10" s="38"/>
      <c r="J10" s="50"/>
      <c r="K10" s="50"/>
      <c r="L10" s="93"/>
      <c r="M10" s="4" t="s">
        <v>12</v>
      </c>
      <c r="N10" s="13"/>
      <c r="O10" s="6"/>
      <c r="P10" s="6"/>
      <c r="Q10" s="6"/>
      <c r="R10" s="6"/>
      <c r="S10" s="43"/>
      <c r="T10" s="131"/>
      <c r="U10" s="131"/>
      <c r="V10" s="38"/>
      <c r="W10" s="38"/>
      <c r="X10" s="38"/>
      <c r="AM10" s="41"/>
      <c r="AO10" s="8"/>
      <c r="AU10" s="38"/>
      <c r="AV10" s="131"/>
      <c r="AW10" s="131"/>
      <c r="AX10" s="166"/>
      <c r="AY10" s="166"/>
      <c r="AZ10" s="38"/>
    </row>
    <row r="11" spans="2:76" ht="12.75" customHeight="1" x14ac:dyDescent="0.2">
      <c r="B11" s="11"/>
      <c r="D11" s="93"/>
      <c r="E11" s="93"/>
      <c r="F11" s="94"/>
      <c r="G11" s="94"/>
      <c r="I11" s="38"/>
      <c r="J11" s="50"/>
      <c r="K11" s="50"/>
      <c r="L11" s="93"/>
      <c r="M11" s="135" t="s">
        <v>14</v>
      </c>
      <c r="N11" s="135"/>
      <c r="O11" s="165" t="s">
        <v>74</v>
      </c>
      <c r="P11" s="156"/>
      <c r="Q11" s="15" t="s">
        <v>16</v>
      </c>
      <c r="R11" s="6"/>
      <c r="T11" s="131"/>
      <c r="U11" s="131"/>
      <c r="V11" s="130"/>
      <c r="W11" s="130"/>
      <c r="X11" s="130"/>
      <c r="Y11" s="130"/>
      <c r="Z11" s="19"/>
      <c r="AA11" s="130"/>
      <c r="AB11" s="19"/>
      <c r="AC11" s="130"/>
      <c r="AD11" s="150"/>
      <c r="AM11" s="41"/>
      <c r="AO11" s="38"/>
      <c r="AU11" s="38"/>
      <c r="AV11" s="131"/>
      <c r="AW11" s="131"/>
      <c r="AX11" s="166"/>
      <c r="AY11" s="166"/>
      <c r="AZ11" s="38"/>
    </row>
    <row r="12" spans="2:76" ht="15.95" customHeight="1" x14ac:dyDescent="0.2">
      <c r="B12" s="11"/>
      <c r="D12" s="93"/>
      <c r="E12" s="93"/>
      <c r="F12" s="94"/>
      <c r="G12" s="94"/>
      <c r="I12" s="38"/>
      <c r="J12" s="99"/>
      <c r="K12" s="99"/>
      <c r="L12" s="83"/>
      <c r="M12" s="163" t="s">
        <v>18</v>
      </c>
      <c r="N12" s="163"/>
      <c r="O12" s="155">
        <v>0</v>
      </c>
      <c r="P12" s="155"/>
      <c r="Q12" s="6" t="str">
        <f>IF(O12=0,Q11,0)</f>
        <v>¡Bien!</v>
      </c>
      <c r="R12" s="6"/>
      <c r="S12" s="121">
        <f>IF(O12=0,1,0)</f>
        <v>1</v>
      </c>
      <c r="T12" s="185"/>
      <c r="U12" s="185"/>
      <c r="V12" s="130"/>
      <c r="W12" s="130"/>
      <c r="X12" s="130"/>
      <c r="Y12" s="130"/>
      <c r="Z12" s="19"/>
      <c r="AA12" s="130"/>
      <c r="AB12" s="19"/>
      <c r="AC12" s="130"/>
      <c r="AD12" s="150"/>
      <c r="AM12" s="41"/>
      <c r="AO12" s="38"/>
      <c r="AU12" s="38"/>
      <c r="AV12" s="131"/>
      <c r="AW12" s="131"/>
      <c r="AX12" s="166"/>
      <c r="AY12" s="166"/>
      <c r="AZ12" s="38"/>
    </row>
    <row r="13" spans="2:76" ht="15.95" customHeight="1" x14ac:dyDescent="0.2">
      <c r="B13" s="11"/>
      <c r="D13" s="93"/>
      <c r="E13" s="93"/>
      <c r="F13" s="94"/>
      <c r="G13" s="94"/>
      <c r="I13" s="38"/>
      <c r="J13" s="99"/>
      <c r="K13" s="99"/>
      <c r="L13" s="83"/>
      <c r="M13" s="163" t="s">
        <v>70</v>
      </c>
      <c r="N13" s="163"/>
      <c r="O13" s="155"/>
      <c r="P13" s="155"/>
      <c r="Q13" s="6">
        <f>IF(O13=1,Q12,0)</f>
        <v>0</v>
      </c>
      <c r="R13" s="6"/>
      <c r="S13" s="121">
        <f>IF(O13=1,1,0)</f>
        <v>0</v>
      </c>
      <c r="T13" s="185"/>
      <c r="U13" s="185"/>
      <c r="V13" s="38"/>
      <c r="W13" s="38"/>
      <c r="X13" s="38"/>
      <c r="Y13" s="38"/>
      <c r="Z13" s="38"/>
      <c r="AA13" s="38"/>
      <c r="AB13" s="38"/>
      <c r="AC13" s="38"/>
      <c r="AD13" s="38"/>
      <c r="AG13" s="38"/>
      <c r="AH13" s="131"/>
      <c r="AI13" s="131"/>
      <c r="AJ13" s="130"/>
      <c r="AK13" s="130"/>
      <c r="AL13" s="8"/>
      <c r="AM13" s="8"/>
      <c r="AN13" s="8"/>
      <c r="AO13" s="8"/>
      <c r="AU13" s="38"/>
      <c r="AV13" s="131"/>
      <c r="AW13" s="131"/>
      <c r="AX13" s="166"/>
      <c r="AY13" s="166"/>
      <c r="AZ13" s="38"/>
    </row>
    <row r="14" spans="2:76" ht="15.95" customHeight="1" x14ac:dyDescent="0.2">
      <c r="B14" s="11"/>
      <c r="D14" s="88"/>
      <c r="E14" s="88"/>
      <c r="F14" s="19"/>
      <c r="G14" s="19"/>
      <c r="J14" s="89"/>
      <c r="K14" s="89"/>
      <c r="L14" s="90"/>
      <c r="M14" s="163" t="s">
        <v>19</v>
      </c>
      <c r="N14" s="163"/>
      <c r="O14" s="183" t="s">
        <v>78</v>
      </c>
      <c r="P14" s="184"/>
      <c r="Q14" s="106"/>
      <c r="R14" s="107"/>
      <c r="S14" s="121">
        <f>IF(O14=-1,1,0)</f>
        <v>0</v>
      </c>
      <c r="T14" s="108"/>
      <c r="U14" s="108"/>
      <c r="V14" s="38"/>
      <c r="W14" s="38"/>
      <c r="X14" s="38"/>
      <c r="Y14" s="38"/>
      <c r="Z14" s="38"/>
      <c r="AA14" s="38"/>
      <c r="AB14" s="38"/>
      <c r="AC14" s="38"/>
      <c r="AD14" s="38"/>
      <c r="AG14" s="38"/>
      <c r="AH14" s="88"/>
      <c r="AI14" s="88"/>
      <c r="AJ14" s="19"/>
      <c r="AK14" s="19"/>
      <c r="AL14" s="8"/>
      <c r="AM14" s="8"/>
      <c r="AN14" s="8"/>
      <c r="AO14" s="8"/>
      <c r="AU14" s="38"/>
      <c r="AV14" s="131"/>
      <c r="AW14" s="131"/>
      <c r="AX14" s="166"/>
      <c r="AY14" s="166"/>
      <c r="AZ14" s="38"/>
    </row>
    <row r="15" spans="2:76" ht="15.95" customHeight="1" x14ac:dyDescent="0.2">
      <c r="B15" s="11"/>
      <c r="D15" s="93"/>
      <c r="E15" s="93"/>
      <c r="F15" s="94"/>
      <c r="G15" s="94"/>
      <c r="J15" s="6"/>
      <c r="K15" s="6"/>
      <c r="L15" s="6"/>
      <c r="M15" s="163" t="s">
        <v>71</v>
      </c>
      <c r="N15" s="163"/>
      <c r="O15" s="155"/>
      <c r="P15" s="155"/>
      <c r="Q15" s="6">
        <f>IF(O15=-1,Q14,0)</f>
        <v>0</v>
      </c>
      <c r="S15" s="121">
        <f>IF(O15=-1,1,0)</f>
        <v>0</v>
      </c>
      <c r="T15" s="18"/>
      <c r="U15" s="18"/>
      <c r="V15" s="38"/>
      <c r="W15" s="8"/>
      <c r="X15" s="8"/>
      <c r="Y15" s="8"/>
      <c r="Z15" s="91"/>
      <c r="AA15" s="8"/>
      <c r="AB15" s="8"/>
      <c r="AC15" s="8"/>
      <c r="AD15" s="92"/>
      <c r="AG15" s="38"/>
      <c r="AH15" s="131"/>
      <c r="AI15" s="131"/>
      <c r="AJ15" s="130"/>
      <c r="AK15" s="130"/>
      <c r="AL15" s="8"/>
      <c r="AM15" s="8"/>
      <c r="AN15" s="8"/>
      <c r="AO15" s="8"/>
      <c r="AU15" s="38"/>
      <c r="AV15" s="131"/>
      <c r="AW15" s="131"/>
      <c r="AX15" s="166"/>
      <c r="AY15" s="166"/>
      <c r="AZ15" s="38"/>
    </row>
    <row r="16" spans="2:76" ht="15.95" customHeight="1" x14ac:dyDescent="0.2">
      <c r="B16" s="11"/>
      <c r="D16" s="88"/>
      <c r="E16" s="88"/>
      <c r="F16" s="19"/>
      <c r="G16" s="19"/>
      <c r="J16" s="6"/>
      <c r="K16" s="6"/>
      <c r="L16" s="6"/>
      <c r="M16" s="163" t="s">
        <v>23</v>
      </c>
      <c r="N16" s="163"/>
      <c r="O16" s="155"/>
      <c r="P16" s="155"/>
      <c r="Q16" s="6">
        <f>IF(O16=0,Q15,0)</f>
        <v>0</v>
      </c>
      <c r="R16" s="6"/>
      <c r="S16" s="121">
        <f>IF(O16=0,1,0)</f>
        <v>1</v>
      </c>
      <c r="T16" s="18"/>
      <c r="U16" s="18"/>
      <c r="V16" s="38"/>
      <c r="W16" s="8"/>
      <c r="X16" s="8"/>
      <c r="Y16" s="8"/>
      <c r="Z16" s="91"/>
      <c r="AA16" s="8"/>
      <c r="AB16" s="8"/>
      <c r="AC16" s="8"/>
      <c r="AD16" s="92"/>
      <c r="AG16" s="38"/>
      <c r="AH16" s="88"/>
      <c r="AI16" s="88"/>
      <c r="AJ16" s="19"/>
      <c r="AK16" s="19"/>
      <c r="AL16" s="8"/>
      <c r="AM16" s="8"/>
      <c r="AN16" s="8"/>
      <c r="AO16" s="8"/>
      <c r="AU16" s="38"/>
      <c r="AV16" s="131"/>
      <c r="AW16" s="131"/>
      <c r="AX16" s="166"/>
      <c r="AY16" s="166"/>
      <c r="AZ16" s="38"/>
    </row>
    <row r="17" spans="2:52" ht="15.95" customHeight="1" x14ac:dyDescent="0.2">
      <c r="B17" s="11"/>
      <c r="D17" s="88"/>
      <c r="E17" s="88"/>
      <c r="F17" s="19"/>
      <c r="G17" s="19"/>
      <c r="J17" s="6"/>
      <c r="K17" s="6"/>
      <c r="L17" s="6"/>
      <c r="M17" s="163" t="s">
        <v>72</v>
      </c>
      <c r="N17" s="163"/>
      <c r="O17" s="155"/>
      <c r="P17" s="155"/>
      <c r="Q17" s="6">
        <f t="shared" ref="Q17" si="1">IF(O17=1,Q16,0)</f>
        <v>0</v>
      </c>
      <c r="R17" s="6"/>
      <c r="S17" s="121">
        <f t="shared" ref="S17:S18" si="2">IF(O17=1,1,0)</f>
        <v>0</v>
      </c>
      <c r="T17" s="18"/>
      <c r="U17" s="18"/>
      <c r="V17" s="38"/>
      <c r="W17" s="8"/>
      <c r="X17" s="8"/>
      <c r="Y17" s="8"/>
      <c r="Z17" s="91"/>
      <c r="AA17" s="8"/>
      <c r="AB17" s="8"/>
      <c r="AC17" s="8"/>
      <c r="AD17" s="92"/>
      <c r="AG17" s="38"/>
      <c r="AH17" s="88"/>
      <c r="AI17" s="88"/>
      <c r="AJ17" s="19"/>
      <c r="AK17" s="19"/>
      <c r="AL17" s="8"/>
      <c r="AM17" s="8"/>
      <c r="AN17" s="8"/>
      <c r="AO17" s="8"/>
      <c r="AU17" s="38"/>
      <c r="AV17" s="131"/>
      <c r="AW17" s="131"/>
      <c r="AX17" s="166"/>
      <c r="AY17" s="166"/>
      <c r="AZ17" s="38"/>
    </row>
    <row r="18" spans="2:52" ht="15.95" customHeight="1" x14ac:dyDescent="0.2">
      <c r="B18" s="11"/>
      <c r="D18" s="88"/>
      <c r="E18" s="88"/>
      <c r="F18" s="19"/>
      <c r="G18" s="19"/>
      <c r="J18" s="6"/>
      <c r="K18" s="6"/>
      <c r="L18" s="6"/>
      <c r="M18" s="163" t="s">
        <v>24</v>
      </c>
      <c r="N18" s="163"/>
      <c r="O18" s="183" t="s">
        <v>78</v>
      </c>
      <c r="P18" s="184"/>
      <c r="Q18" s="106"/>
      <c r="R18" s="106"/>
      <c r="S18" s="121">
        <f t="shared" si="2"/>
        <v>0</v>
      </c>
      <c r="T18" s="18"/>
      <c r="U18" s="18"/>
      <c r="V18" s="38"/>
      <c r="W18" s="8"/>
      <c r="X18" s="8"/>
      <c r="Y18" s="8"/>
      <c r="Z18" s="91"/>
      <c r="AA18" s="8"/>
      <c r="AB18" s="8"/>
      <c r="AC18" s="8"/>
      <c r="AD18" s="92"/>
      <c r="AG18" s="38"/>
      <c r="AH18" s="88"/>
      <c r="AI18" s="88"/>
      <c r="AJ18" s="19"/>
      <c r="AK18" s="19"/>
      <c r="AL18" s="8"/>
      <c r="AM18" s="8"/>
      <c r="AN18" s="8"/>
      <c r="AO18" s="8"/>
      <c r="AU18" s="38"/>
      <c r="AV18" s="131"/>
      <c r="AW18" s="131"/>
      <c r="AX18" s="166"/>
      <c r="AY18" s="166"/>
      <c r="AZ18" s="38"/>
    </row>
    <row r="19" spans="2:52" ht="15.95" customHeight="1" x14ac:dyDescent="0.2">
      <c r="B19" s="11"/>
      <c r="D19" s="88"/>
      <c r="E19" s="88"/>
      <c r="F19" s="19"/>
      <c r="G19" s="19"/>
      <c r="J19" s="6"/>
      <c r="K19" s="6"/>
      <c r="L19" s="6"/>
      <c r="M19" s="186" t="s">
        <v>73</v>
      </c>
      <c r="N19" s="187"/>
      <c r="O19" s="188"/>
      <c r="P19" s="189"/>
      <c r="Q19" s="6">
        <f>IF(O19=-1,Q18,0)</f>
        <v>0</v>
      </c>
      <c r="R19" s="6"/>
      <c r="S19" s="121">
        <f>IF(O19=-1,1,0)</f>
        <v>0</v>
      </c>
      <c r="T19" s="18"/>
      <c r="U19" s="18"/>
      <c r="V19" s="38"/>
      <c r="W19" s="8"/>
      <c r="X19" s="8"/>
      <c r="Y19" s="8"/>
      <c r="Z19" s="91"/>
      <c r="AA19" s="8"/>
      <c r="AB19" s="8"/>
      <c r="AC19" s="8"/>
      <c r="AD19" s="92"/>
      <c r="AG19" s="38"/>
      <c r="AH19" s="88"/>
      <c r="AI19" s="88"/>
      <c r="AJ19" s="19"/>
      <c r="AK19" s="19"/>
      <c r="AL19" s="8"/>
      <c r="AM19" s="8"/>
      <c r="AN19" s="8"/>
      <c r="AO19" s="8"/>
      <c r="AU19" s="38"/>
      <c r="AV19" s="131"/>
      <c r="AW19" s="131"/>
      <c r="AX19" s="166"/>
      <c r="AY19" s="166"/>
      <c r="AZ19" s="38"/>
    </row>
    <row r="20" spans="2:52" ht="15.95" customHeight="1" x14ac:dyDescent="0.2">
      <c r="B20" s="11"/>
      <c r="D20" s="88"/>
      <c r="E20" s="88"/>
      <c r="F20" s="19"/>
      <c r="G20" s="19"/>
      <c r="J20" s="6"/>
      <c r="K20" s="6"/>
      <c r="L20" s="6"/>
      <c r="M20" s="163" t="s">
        <v>26</v>
      </c>
      <c r="N20" s="163"/>
      <c r="O20" s="155"/>
      <c r="P20" s="155"/>
      <c r="Q20" s="6" t="str">
        <f>IF(O20=0,Q11,0)</f>
        <v>¡Bien!</v>
      </c>
      <c r="R20" s="6"/>
      <c r="S20" s="121">
        <f>IF(O20=0,1,0)</f>
        <v>1</v>
      </c>
      <c r="T20" s="18"/>
      <c r="U20" s="18"/>
      <c r="V20" s="38"/>
      <c r="W20" s="8"/>
      <c r="X20" s="8"/>
      <c r="Y20" s="8"/>
      <c r="Z20" s="91"/>
      <c r="AA20" s="8"/>
      <c r="AB20" s="8"/>
      <c r="AC20" s="8"/>
      <c r="AD20" s="92"/>
      <c r="AG20" s="38"/>
      <c r="AH20" s="88"/>
      <c r="AI20" s="88"/>
      <c r="AJ20" s="19"/>
      <c r="AK20" s="19"/>
      <c r="AL20" s="8"/>
      <c r="AM20" s="8"/>
      <c r="AN20" s="8"/>
      <c r="AO20" s="8"/>
      <c r="AU20" s="38"/>
      <c r="AV20" s="131"/>
      <c r="AW20" s="131"/>
      <c r="AX20" s="166"/>
      <c r="AY20" s="166"/>
      <c r="AZ20" s="38"/>
    </row>
    <row r="21" spans="2:52" ht="12.75" customHeight="1" x14ac:dyDescent="0.2">
      <c r="B21" s="11"/>
      <c r="D21" s="88"/>
      <c r="E21" s="88"/>
      <c r="F21" s="19"/>
      <c r="G21" s="19"/>
      <c r="J21" s="6"/>
      <c r="K21" s="6"/>
      <c r="L21" s="6"/>
      <c r="M21" s="88"/>
      <c r="N21" s="88"/>
      <c r="O21" s="19"/>
      <c r="P21" s="19"/>
      <c r="Q21" s="6"/>
      <c r="R21" s="6"/>
      <c r="S21" s="15">
        <f>SUM(S12:S20)</f>
        <v>3</v>
      </c>
      <c r="V21" s="38"/>
      <c r="W21" s="8"/>
      <c r="X21" s="8"/>
      <c r="Y21" s="8"/>
      <c r="Z21" s="91"/>
      <c r="AA21" s="8"/>
      <c r="AB21" s="8"/>
      <c r="AC21" s="8"/>
      <c r="AD21" s="92"/>
      <c r="AG21" s="38"/>
      <c r="AH21" s="88"/>
      <c r="AI21" s="88"/>
      <c r="AJ21" s="19"/>
      <c r="AK21" s="19"/>
      <c r="AL21" s="8"/>
      <c r="AM21" s="8"/>
      <c r="AN21" s="8"/>
      <c r="AO21" s="8"/>
      <c r="AU21" s="38"/>
      <c r="AV21" s="131"/>
      <c r="AW21" s="131"/>
      <c r="AX21" s="166"/>
      <c r="AY21" s="166"/>
      <c r="AZ21" s="38"/>
    </row>
    <row r="22" spans="2:52" ht="12.75" customHeight="1" x14ac:dyDescent="0.25">
      <c r="B22" s="11"/>
      <c r="D22" s="112" t="s">
        <v>82</v>
      </c>
      <c r="E22" s="88"/>
      <c r="F22" s="19"/>
      <c r="G22" s="19"/>
      <c r="J22" s="6"/>
      <c r="K22" s="6"/>
      <c r="L22" s="6"/>
      <c r="M22" s="88"/>
      <c r="N22" s="88"/>
      <c r="O22" s="19"/>
      <c r="P22" s="19"/>
      <c r="Q22" s="6"/>
      <c r="R22" s="6"/>
      <c r="S22" s="98"/>
      <c r="V22" s="38"/>
      <c r="W22" s="8"/>
      <c r="X22" s="8"/>
      <c r="Y22" s="8"/>
      <c r="Z22" s="91"/>
      <c r="AA22" s="8"/>
      <c r="AB22" s="8"/>
      <c r="AC22" s="8"/>
      <c r="AD22" s="92"/>
      <c r="AG22" s="38"/>
      <c r="AH22" s="88"/>
      <c r="AI22" s="88"/>
      <c r="AJ22" s="19"/>
      <c r="AK22" s="19"/>
      <c r="AL22" s="8"/>
      <c r="AM22" s="8"/>
      <c r="AN22" s="8"/>
      <c r="AO22" s="8"/>
      <c r="AU22" s="38"/>
      <c r="AV22" s="131"/>
      <c r="AW22" s="131"/>
      <c r="AX22" s="166"/>
      <c r="AY22" s="166"/>
      <c r="AZ22" s="38"/>
    </row>
    <row r="23" spans="2:52" ht="12.75" customHeight="1" x14ac:dyDescent="0.2">
      <c r="B23" s="11"/>
      <c r="D23" s="88"/>
      <c r="E23" s="88"/>
      <c r="F23" s="19"/>
      <c r="G23" s="19"/>
      <c r="J23" s="6"/>
      <c r="K23" s="6"/>
      <c r="L23" s="6"/>
      <c r="M23" s="88"/>
      <c r="N23" s="88"/>
      <c r="O23" s="19"/>
      <c r="P23" s="19"/>
      <c r="Q23" s="6"/>
      <c r="R23" s="6"/>
      <c r="S23" s="98"/>
      <c r="V23" s="38"/>
      <c r="W23" s="8"/>
      <c r="X23" s="8"/>
      <c r="Y23" s="8"/>
      <c r="Z23" s="91"/>
      <c r="AA23" s="8"/>
      <c r="AB23" s="8"/>
      <c r="AC23" s="8"/>
      <c r="AD23" s="92"/>
      <c r="AG23" s="38"/>
      <c r="AH23" s="88"/>
      <c r="AI23" s="88"/>
      <c r="AJ23" s="19"/>
      <c r="AK23" s="19"/>
      <c r="AL23" s="8"/>
      <c r="AM23" s="8"/>
      <c r="AN23" s="8"/>
      <c r="AO23" s="8"/>
      <c r="AU23" s="38"/>
      <c r="AV23" s="131"/>
      <c r="AW23" s="131"/>
      <c r="AX23" s="166"/>
      <c r="AY23" s="166"/>
      <c r="AZ23" s="38"/>
    </row>
    <row r="24" spans="2:52" ht="12.75" customHeight="1" x14ac:dyDescent="0.2">
      <c r="B24" s="11"/>
      <c r="C24" s="14" t="s">
        <v>60</v>
      </c>
      <c r="D24" s="14" t="s">
        <v>64</v>
      </c>
      <c r="J24" s="6"/>
      <c r="K24" s="6"/>
      <c r="L24" s="6"/>
      <c r="M24" s="6"/>
      <c r="N24" s="6"/>
      <c r="Q24" s="13"/>
      <c r="R24" s="14"/>
      <c r="T24" s="6"/>
      <c r="V24" s="38"/>
      <c r="W24" s="8"/>
      <c r="X24" s="8"/>
      <c r="Y24" s="8"/>
      <c r="Z24" s="8"/>
      <c r="AA24" s="8"/>
      <c r="AB24" s="8"/>
      <c r="AC24" s="8"/>
      <c r="AD24" s="92"/>
      <c r="AG24" s="38"/>
      <c r="AH24" s="131"/>
      <c r="AI24" s="131"/>
      <c r="AJ24" s="130"/>
      <c r="AK24" s="130"/>
      <c r="AL24" s="8"/>
      <c r="AM24" s="8"/>
      <c r="AN24" s="8"/>
      <c r="AO24" s="8"/>
      <c r="AP24" s="11"/>
      <c r="AU24" s="38"/>
      <c r="AV24" s="131"/>
      <c r="AW24" s="131"/>
      <c r="AX24" s="166"/>
      <c r="AY24" s="166"/>
      <c r="AZ24" s="38"/>
    </row>
    <row r="25" spans="2:52" ht="12.75" customHeight="1" x14ac:dyDescent="0.2">
      <c r="B25" s="11"/>
      <c r="J25" s="13"/>
      <c r="K25" s="19"/>
      <c r="L25" s="25"/>
      <c r="M25" s="26"/>
      <c r="N25" s="26"/>
      <c r="O25" s="26"/>
      <c r="P25" s="27"/>
      <c r="Q25" s="13"/>
      <c r="R25" s="14"/>
      <c r="T25" s="6"/>
      <c r="V25" s="38"/>
      <c r="W25" s="19"/>
      <c r="X25" s="19"/>
      <c r="Y25" s="26"/>
      <c r="Z25" s="26"/>
      <c r="AA25" s="26"/>
      <c r="AB25" s="26"/>
      <c r="AC25" s="26"/>
      <c r="AD25" s="92"/>
      <c r="AG25" s="38"/>
      <c r="AH25" s="93"/>
      <c r="AI25" s="93"/>
      <c r="AJ25" s="94"/>
      <c r="AK25" s="94"/>
      <c r="AL25" s="8"/>
      <c r="AM25" s="8"/>
      <c r="AN25" s="8"/>
      <c r="AO25" s="8"/>
      <c r="AP25" s="11"/>
      <c r="AU25" s="38"/>
      <c r="AV25" s="131"/>
      <c r="AW25" s="131"/>
      <c r="AX25" s="166"/>
      <c r="AY25" s="166"/>
      <c r="AZ25" s="38"/>
    </row>
    <row r="26" spans="2:52" ht="12.75" customHeight="1" x14ac:dyDescent="0.2">
      <c r="B26" s="11"/>
      <c r="K26" s="6"/>
      <c r="L26" s="31"/>
      <c r="M26" s="32"/>
      <c r="N26" s="8"/>
      <c r="O26" s="13"/>
      <c r="P26" s="7"/>
      <c r="Q26" s="13"/>
      <c r="T26" s="6"/>
      <c r="V26" s="32"/>
      <c r="W26" s="8"/>
      <c r="X26" s="13"/>
      <c r="Y26" s="7"/>
      <c r="Z26" s="13"/>
      <c r="AC26" s="19"/>
      <c r="AD26" s="92"/>
      <c r="AG26" s="38"/>
      <c r="AH26" s="93"/>
      <c r="AI26" s="93"/>
      <c r="AJ26" s="94"/>
      <c r="AK26" s="94"/>
      <c r="AL26" s="8"/>
      <c r="AM26" s="8"/>
      <c r="AN26" s="8"/>
      <c r="AO26" s="8"/>
      <c r="AP26" s="11"/>
      <c r="AU26" s="38"/>
      <c r="AV26" s="131"/>
      <c r="AW26" s="131"/>
      <c r="AX26" s="166"/>
      <c r="AY26" s="166"/>
      <c r="AZ26" s="38"/>
    </row>
    <row r="27" spans="2:52" ht="9.9499999999999993" customHeight="1" x14ac:dyDescent="0.2">
      <c r="B27" s="11"/>
      <c r="D27" s="126">
        <v>5</v>
      </c>
      <c r="E27" s="42"/>
      <c r="F27" s="42"/>
      <c r="G27" s="42"/>
      <c r="H27" s="42"/>
      <c r="M27" s="95"/>
      <c r="N27" s="68"/>
      <c r="O27" s="42"/>
      <c r="P27" s="42"/>
      <c r="Q27" s="42"/>
      <c r="T27" s="6"/>
      <c r="U27" s="9"/>
      <c r="V27" s="126">
        <v>9</v>
      </c>
      <c r="W27" s="42"/>
      <c r="X27" s="42"/>
      <c r="Y27" s="42"/>
      <c r="Z27" s="42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11"/>
      <c r="AU27" s="38"/>
      <c r="AV27" s="131"/>
      <c r="AW27" s="131"/>
      <c r="AX27" s="166"/>
      <c r="AY27" s="166"/>
      <c r="AZ27" s="38"/>
    </row>
    <row r="28" spans="2:52" ht="9.9499999999999993" customHeight="1" x14ac:dyDescent="0.2">
      <c r="B28" s="11"/>
      <c r="D28" s="126"/>
      <c r="E28" s="42"/>
      <c r="F28" s="42"/>
      <c r="G28" s="42"/>
      <c r="H28" s="42"/>
      <c r="M28" s="95"/>
      <c r="N28" s="68"/>
      <c r="O28" s="42"/>
      <c r="P28" s="42"/>
      <c r="Q28" s="42"/>
      <c r="T28" s="6"/>
      <c r="U28" s="9"/>
      <c r="V28" s="126"/>
      <c r="W28" s="42"/>
      <c r="X28" s="42"/>
      <c r="Y28" s="42"/>
      <c r="Z28" s="42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11"/>
      <c r="AU28" s="38"/>
      <c r="AV28" s="131"/>
      <c r="AW28" s="131"/>
      <c r="AX28" s="166"/>
      <c r="AY28" s="166"/>
      <c r="AZ28" s="38"/>
    </row>
    <row r="29" spans="2:52" ht="9.9499999999999993" customHeight="1" x14ac:dyDescent="0.2">
      <c r="B29" s="11"/>
      <c r="D29" s="126"/>
      <c r="E29" s="42"/>
      <c r="F29" s="42"/>
      <c r="G29" s="42"/>
      <c r="H29" s="42"/>
      <c r="M29" s="95"/>
      <c r="N29" s="68"/>
      <c r="O29" s="42"/>
      <c r="P29" s="42"/>
      <c r="Q29" s="42"/>
      <c r="T29" s="6"/>
      <c r="U29" s="9"/>
      <c r="V29" s="126"/>
      <c r="W29" s="42"/>
      <c r="X29" s="42"/>
      <c r="Y29" s="42"/>
      <c r="Z29" s="42">
        <v>18</v>
      </c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11"/>
      <c r="AU29" s="38"/>
      <c r="AV29" s="131"/>
      <c r="AW29" s="131"/>
      <c r="AX29" s="166"/>
      <c r="AY29" s="166"/>
      <c r="AZ29" s="38"/>
    </row>
    <row r="30" spans="2:52" ht="14.1" customHeight="1" x14ac:dyDescent="0.2">
      <c r="B30" s="11"/>
      <c r="D30" s="126"/>
      <c r="E30" s="42"/>
      <c r="F30" s="42"/>
      <c r="G30" s="42"/>
      <c r="H30" s="42"/>
      <c r="M30" s="126" t="s">
        <v>32</v>
      </c>
      <c r="N30" s="42"/>
      <c r="O30" s="42"/>
      <c r="P30" s="42"/>
      <c r="Q30" s="97">
        <v>8</v>
      </c>
      <c r="T30" s="6"/>
      <c r="U30" s="9"/>
      <c r="V30" s="126"/>
      <c r="W30" s="42"/>
      <c r="X30" s="42"/>
      <c r="Y30" s="42"/>
      <c r="Z30" s="42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11"/>
      <c r="AU30" s="38"/>
      <c r="AV30" s="38"/>
      <c r="AW30" s="38"/>
      <c r="AX30" s="38"/>
      <c r="AY30" s="38"/>
      <c r="AZ30" s="38"/>
    </row>
    <row r="31" spans="2:52" ht="9.9499999999999993" customHeight="1" x14ac:dyDescent="0.2">
      <c r="B31" s="11"/>
      <c r="D31" s="126"/>
      <c r="E31" s="44"/>
      <c r="F31" s="42"/>
      <c r="G31" s="46"/>
      <c r="H31" s="46"/>
      <c r="M31" s="126"/>
      <c r="N31" s="44"/>
      <c r="O31" s="42"/>
      <c r="P31" s="46"/>
      <c r="Q31" s="46"/>
      <c r="U31" s="9"/>
      <c r="V31" s="126"/>
      <c r="W31" s="44"/>
      <c r="X31" s="42"/>
      <c r="Y31" s="46"/>
      <c r="Z31" s="46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11"/>
      <c r="AU31" s="38"/>
      <c r="AV31" s="38"/>
      <c r="AW31" s="38"/>
      <c r="AX31" s="38"/>
      <c r="AY31" s="38"/>
      <c r="AZ31" s="38"/>
    </row>
    <row r="32" spans="2:52" ht="9.9499999999999993" customHeight="1" x14ac:dyDescent="0.2">
      <c r="B32" s="11"/>
      <c r="D32" s="126"/>
      <c r="E32" s="48"/>
      <c r="F32" s="49"/>
      <c r="G32" s="49"/>
      <c r="H32" s="50"/>
      <c r="I32" s="96" t="s">
        <v>14</v>
      </c>
      <c r="M32" s="126"/>
      <c r="N32" s="48"/>
      <c r="O32" s="49"/>
      <c r="P32" s="49"/>
      <c r="Q32" s="50"/>
      <c r="R32" s="50" t="s">
        <v>14</v>
      </c>
      <c r="U32" s="9"/>
      <c r="V32" s="126"/>
      <c r="W32" s="48"/>
      <c r="X32" s="49"/>
      <c r="Y32" s="49"/>
      <c r="Z32" s="50"/>
      <c r="AA32" s="50" t="s">
        <v>14</v>
      </c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11"/>
    </row>
    <row r="33" spans="2:42" ht="12.75" customHeight="1" x14ac:dyDescent="0.2">
      <c r="B33" s="11"/>
      <c r="D33" s="42"/>
      <c r="E33" s="127">
        <v>5</v>
      </c>
      <c r="F33" s="127"/>
      <c r="G33" s="127"/>
      <c r="H33" s="127"/>
      <c r="I33" s="127"/>
      <c r="J33" s="127"/>
      <c r="M33" s="42"/>
      <c r="N33" s="127">
        <v>4</v>
      </c>
      <c r="O33" s="127"/>
      <c r="P33" s="127"/>
      <c r="Q33" s="127"/>
      <c r="R33" s="127"/>
      <c r="S33" s="127"/>
      <c r="U33" s="9"/>
      <c r="V33" s="42"/>
      <c r="W33" s="127" t="s">
        <v>32</v>
      </c>
      <c r="X33" s="127"/>
      <c r="Y33" s="127"/>
      <c r="Z33" s="127"/>
      <c r="AA33" s="127"/>
      <c r="AB33" s="127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11"/>
    </row>
    <row r="34" spans="2:42" x14ac:dyDescent="0.2">
      <c r="B34" s="11"/>
      <c r="M34" s="13"/>
      <c r="N34" s="13"/>
      <c r="O34" s="13"/>
      <c r="P34" s="13"/>
      <c r="Q34" s="13"/>
      <c r="T34" s="6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11"/>
    </row>
    <row r="35" spans="2:42" ht="9.9499999999999993" customHeight="1" x14ac:dyDescent="0.2">
      <c r="B35" s="11"/>
      <c r="D35" s="131"/>
      <c r="E35" s="131"/>
      <c r="F35" s="130"/>
      <c r="G35" s="130"/>
      <c r="H35" s="38"/>
      <c r="J35" s="6"/>
      <c r="K35" s="6"/>
      <c r="L35" s="6"/>
      <c r="M35" s="20"/>
      <c r="N35" s="6"/>
      <c r="O35" s="6"/>
      <c r="Q35" s="13"/>
      <c r="V35" s="38"/>
      <c r="W35" s="38"/>
      <c r="X35" s="38"/>
      <c r="Y35" s="38"/>
      <c r="Z35" s="38"/>
      <c r="AA35" s="38"/>
      <c r="AB35" s="38"/>
      <c r="AC35" s="38"/>
      <c r="AD35" s="38"/>
      <c r="AG35" s="38"/>
      <c r="AH35" s="131"/>
      <c r="AI35" s="131"/>
      <c r="AJ35" s="6"/>
      <c r="AK35" s="6"/>
      <c r="AL35" s="6"/>
      <c r="AM35" s="6"/>
      <c r="AN35" s="6"/>
      <c r="AO35" s="6"/>
      <c r="AP35" s="11"/>
    </row>
    <row r="36" spans="2:42" x14ac:dyDescent="0.2">
      <c r="B36" s="11"/>
      <c r="D36" s="131"/>
      <c r="E36" s="131"/>
      <c r="F36" s="130"/>
      <c r="G36" s="130"/>
      <c r="H36" s="38"/>
      <c r="J36" s="6"/>
      <c r="K36" s="6"/>
      <c r="L36" s="6"/>
      <c r="N36" s="6"/>
      <c r="P36" s="21"/>
      <c r="Q36" s="13"/>
      <c r="V36" s="38"/>
      <c r="W36" s="8"/>
      <c r="X36" s="8"/>
      <c r="Y36" s="8"/>
      <c r="Z36" s="91"/>
      <c r="AA36" s="8"/>
      <c r="AB36" s="8"/>
      <c r="AC36" s="8"/>
      <c r="AD36" s="92"/>
      <c r="AG36" s="38"/>
      <c r="AH36" s="131"/>
      <c r="AI36" s="131"/>
    </row>
    <row r="37" spans="2:42" x14ac:dyDescent="0.2">
      <c r="B37" s="11"/>
      <c r="C37" s="14" t="s">
        <v>52</v>
      </c>
      <c r="D37" s="4" t="s">
        <v>61</v>
      </c>
      <c r="J37" s="6"/>
      <c r="K37" s="6"/>
      <c r="L37" s="6"/>
      <c r="M37" s="6"/>
      <c r="N37" s="6"/>
      <c r="Q37" s="13"/>
      <c r="R37" s="14"/>
      <c r="T37" s="6"/>
      <c r="V37" s="38"/>
      <c r="W37" s="8"/>
      <c r="X37" s="8"/>
      <c r="Y37" s="8"/>
      <c r="Z37" s="8"/>
      <c r="AA37" s="8"/>
      <c r="AB37" s="8"/>
      <c r="AC37" s="8"/>
      <c r="AD37" s="92"/>
      <c r="AG37" s="38"/>
      <c r="AH37" s="131"/>
      <c r="AI37" s="131"/>
    </row>
    <row r="38" spans="2:42" x14ac:dyDescent="0.2">
      <c r="B38" s="11"/>
      <c r="C38" s="14" t="s">
        <v>62</v>
      </c>
      <c r="J38" s="13"/>
      <c r="K38" s="19"/>
      <c r="L38" s="25"/>
      <c r="M38" s="26"/>
      <c r="N38" s="26"/>
      <c r="O38" s="26"/>
      <c r="P38" s="27"/>
      <c r="Q38" s="13"/>
      <c r="R38" s="14"/>
      <c r="T38" s="6"/>
      <c r="V38" s="38"/>
      <c r="W38" s="19"/>
      <c r="X38" s="19"/>
      <c r="Y38" s="26"/>
      <c r="Z38" s="26"/>
      <c r="AA38" s="26"/>
      <c r="AB38" s="26"/>
      <c r="AC38" s="26"/>
      <c r="AD38" s="92"/>
      <c r="AG38" s="38"/>
      <c r="AH38" s="93"/>
      <c r="AI38" s="93"/>
    </row>
    <row r="39" spans="2:42" ht="9.9499999999999993" customHeight="1" x14ac:dyDescent="0.2">
      <c r="K39" s="6"/>
      <c r="L39" s="31"/>
      <c r="M39" s="32"/>
      <c r="N39" s="8"/>
      <c r="O39" s="13"/>
      <c r="P39" s="7"/>
      <c r="Q39" s="13"/>
      <c r="T39" s="6"/>
      <c r="V39" s="32"/>
      <c r="W39" s="8"/>
      <c r="X39" s="13"/>
      <c r="Y39" s="7"/>
      <c r="Z39" s="13"/>
      <c r="AC39" s="19"/>
      <c r="AD39" s="92"/>
    </row>
    <row r="40" spans="2:42" ht="9.9499999999999993" customHeight="1" x14ac:dyDescent="0.2">
      <c r="D40" s="126">
        <v>4</v>
      </c>
      <c r="E40" s="42"/>
      <c r="F40" s="42"/>
      <c r="G40" s="42"/>
      <c r="H40" s="42"/>
      <c r="M40" s="95"/>
      <c r="N40" s="68"/>
      <c r="O40" s="42"/>
      <c r="P40" s="42"/>
      <c r="Q40" s="42"/>
      <c r="T40" s="6"/>
      <c r="U40" s="9"/>
      <c r="V40" s="126" t="s">
        <v>32</v>
      </c>
      <c r="W40" s="42"/>
      <c r="X40" s="42"/>
      <c r="Y40" s="42"/>
      <c r="Z40" s="42"/>
      <c r="AC40" s="9"/>
      <c r="AD40" s="9"/>
    </row>
    <row r="41" spans="2:42" ht="9.9499999999999993" customHeight="1" x14ac:dyDescent="0.2">
      <c r="D41" s="126"/>
      <c r="E41" s="42"/>
      <c r="F41" s="42"/>
      <c r="G41" s="42"/>
      <c r="H41" s="42"/>
      <c r="M41" s="95"/>
      <c r="N41" s="68"/>
      <c r="O41" s="42"/>
      <c r="P41" s="42"/>
      <c r="Q41" s="42"/>
      <c r="T41" s="6"/>
      <c r="U41" s="9"/>
      <c r="V41" s="126"/>
      <c r="W41" s="42"/>
      <c r="X41" s="42"/>
      <c r="Y41" s="42">
        <v>18</v>
      </c>
      <c r="Z41" s="42"/>
      <c r="AC41" s="9"/>
      <c r="AD41" s="9"/>
    </row>
    <row r="42" spans="2:42" ht="9.9499999999999993" customHeight="1" x14ac:dyDescent="0.2">
      <c r="D42" s="126"/>
      <c r="E42" s="42"/>
      <c r="F42" s="42"/>
      <c r="G42" s="42"/>
      <c r="H42" s="42"/>
      <c r="M42" s="95"/>
      <c r="N42" s="68"/>
      <c r="O42" s="42"/>
      <c r="P42" s="42"/>
      <c r="Q42" s="42"/>
      <c r="T42" s="6"/>
      <c r="U42" s="9"/>
      <c r="V42" s="126"/>
      <c r="W42" s="42"/>
      <c r="X42" s="42"/>
      <c r="Y42" s="42"/>
      <c r="Z42" s="42"/>
      <c r="AC42" s="9"/>
      <c r="AD42" s="9"/>
    </row>
    <row r="43" spans="2:42" ht="9.9499999999999993" customHeight="1" x14ac:dyDescent="0.2">
      <c r="D43" s="126"/>
      <c r="E43" s="42"/>
      <c r="F43" s="42"/>
      <c r="G43" s="42"/>
      <c r="H43" s="42"/>
      <c r="M43" s="126">
        <v>6</v>
      </c>
      <c r="N43" s="42"/>
      <c r="O43" s="42"/>
      <c r="P43" s="42">
        <v>12</v>
      </c>
      <c r="Q43" s="42"/>
      <c r="T43" s="6"/>
      <c r="U43" s="9"/>
      <c r="V43" s="126"/>
      <c r="W43" s="42"/>
      <c r="X43" s="42"/>
      <c r="Y43" s="42"/>
      <c r="Z43" s="42"/>
      <c r="AC43" s="9"/>
      <c r="AD43" s="9"/>
    </row>
    <row r="44" spans="2:42" ht="9.9499999999999993" customHeight="1" x14ac:dyDescent="0.2">
      <c r="D44" s="126"/>
      <c r="E44" s="44"/>
      <c r="F44" s="42"/>
      <c r="G44" s="46"/>
      <c r="H44" s="46"/>
      <c r="M44" s="126"/>
      <c r="N44" s="44"/>
      <c r="O44" s="42"/>
      <c r="P44" s="46"/>
      <c r="Q44" s="46"/>
      <c r="U44" s="9"/>
      <c r="V44" s="126"/>
      <c r="W44" s="44"/>
      <c r="X44" s="42"/>
      <c r="Y44" s="46"/>
      <c r="Z44" s="46"/>
      <c r="AC44" s="9"/>
      <c r="AD44" s="9"/>
    </row>
    <row r="45" spans="2:42" ht="9.9499999999999993" customHeight="1" x14ac:dyDescent="0.2">
      <c r="D45" s="126"/>
      <c r="E45" s="48"/>
      <c r="F45" s="49"/>
      <c r="G45" s="49"/>
      <c r="H45" s="50"/>
      <c r="I45" s="50" t="s">
        <v>14</v>
      </c>
      <c r="M45" s="126"/>
      <c r="N45" s="48"/>
      <c r="O45" s="49"/>
      <c r="P45" s="49"/>
      <c r="Q45" s="50"/>
      <c r="R45" s="50" t="s">
        <v>14</v>
      </c>
      <c r="U45" s="9"/>
      <c r="V45" s="126"/>
      <c r="W45" s="48"/>
      <c r="X45" s="49"/>
      <c r="Y45" s="49"/>
      <c r="Z45" s="50"/>
      <c r="AA45" s="50" t="s">
        <v>14</v>
      </c>
      <c r="AC45" s="9"/>
      <c r="AD45" s="9"/>
    </row>
    <row r="46" spans="2:42" ht="14.1" customHeight="1" x14ac:dyDescent="0.2">
      <c r="D46" s="42"/>
      <c r="E46" s="127">
        <v>4</v>
      </c>
      <c r="F46" s="127"/>
      <c r="G46" s="127"/>
      <c r="H46" s="127"/>
      <c r="I46" s="127"/>
      <c r="J46" s="127"/>
      <c r="M46" s="42"/>
      <c r="N46" s="127" t="s">
        <v>32</v>
      </c>
      <c r="O46" s="127"/>
      <c r="P46" s="127"/>
      <c r="Q46" s="127"/>
      <c r="R46" s="127"/>
      <c r="S46" s="127"/>
      <c r="U46" s="9"/>
      <c r="V46" s="42"/>
      <c r="W46" s="127">
        <v>9</v>
      </c>
      <c r="X46" s="127"/>
      <c r="Y46" s="127"/>
      <c r="Z46" s="127"/>
      <c r="AA46" s="127"/>
      <c r="AB46" s="127"/>
      <c r="AC46" s="9"/>
      <c r="AD46" s="9"/>
    </row>
    <row r="50" spans="3:36" x14ac:dyDescent="0.2">
      <c r="C50" s="39"/>
      <c r="K50" s="40"/>
      <c r="L50" s="41"/>
      <c r="M50" s="41"/>
      <c r="N50" s="41"/>
      <c r="AJ50" s="41"/>
    </row>
    <row r="51" spans="3:36" ht="15" x14ac:dyDescent="0.25">
      <c r="C51" s="39"/>
      <c r="F51" s="71" t="s">
        <v>77</v>
      </c>
      <c r="N51" s="40"/>
      <c r="O51" s="41"/>
      <c r="P51" s="41"/>
      <c r="Q51" s="41"/>
      <c r="T51" s="13"/>
      <c r="U51" s="6"/>
      <c r="V51" s="6"/>
      <c r="W51" s="6"/>
      <c r="AJ51" s="41"/>
    </row>
    <row r="52" spans="3:36" x14ac:dyDescent="0.2">
      <c r="C52" s="39"/>
      <c r="G52" s="39"/>
      <c r="N52" s="40"/>
      <c r="AJ52" s="41"/>
    </row>
    <row r="53" spans="3:36" x14ac:dyDescent="0.2">
      <c r="C53" s="39"/>
      <c r="G53" s="39"/>
      <c r="N53" s="40"/>
      <c r="AJ53" s="41"/>
    </row>
    <row r="54" spans="3:36" x14ac:dyDescent="0.2">
      <c r="C54" s="39"/>
      <c r="F54" s="126">
        <v>5</v>
      </c>
      <c r="G54" s="42"/>
      <c r="H54" s="42"/>
      <c r="I54" s="42"/>
      <c r="J54" s="42"/>
      <c r="N54" s="40"/>
      <c r="U54" s="192" t="s">
        <v>16</v>
      </c>
      <c r="V54" s="192"/>
      <c r="AJ54" s="41"/>
    </row>
    <row r="55" spans="3:36" ht="15" x14ac:dyDescent="0.2">
      <c r="C55" s="39"/>
      <c r="F55" s="126"/>
      <c r="G55" s="42"/>
      <c r="H55" s="42"/>
      <c r="I55" s="42"/>
      <c r="J55" s="42"/>
      <c r="N55" s="40"/>
      <c r="Q55" s="50" t="s">
        <v>14</v>
      </c>
      <c r="R55" s="4" t="s">
        <v>22</v>
      </c>
      <c r="S55" s="132"/>
      <c r="T55" s="133"/>
      <c r="U55" s="4" t="s">
        <v>53</v>
      </c>
      <c r="V55" s="192">
        <f>IF(S55=45,U54,0)</f>
        <v>0</v>
      </c>
      <c r="W55" s="193"/>
      <c r="X55" s="128">
        <f>IF(S55=45,1,0)</f>
        <v>0</v>
      </c>
      <c r="Y55" s="128"/>
      <c r="AJ55" s="41"/>
    </row>
    <row r="56" spans="3:36" x14ac:dyDescent="0.2">
      <c r="C56" s="39"/>
      <c r="F56" s="126"/>
      <c r="G56" s="44"/>
      <c r="H56" s="42"/>
      <c r="J56" s="45" t="s">
        <v>38</v>
      </c>
      <c r="N56" s="40"/>
      <c r="V56" s="103"/>
      <c r="X56" s="103"/>
      <c r="Y56" s="103"/>
      <c r="AJ56" s="41"/>
    </row>
    <row r="57" spans="3:36" x14ac:dyDescent="0.2">
      <c r="C57" s="39"/>
      <c r="F57" s="126"/>
      <c r="G57" s="44"/>
      <c r="H57" s="42"/>
      <c r="I57" s="46"/>
      <c r="J57" s="46"/>
      <c r="N57" s="40"/>
      <c r="V57" s="103"/>
      <c r="X57" s="103"/>
      <c r="Y57" s="103"/>
      <c r="AJ57" s="41"/>
    </row>
    <row r="58" spans="3:36" ht="15" x14ac:dyDescent="0.2">
      <c r="C58" s="39"/>
      <c r="F58" s="126"/>
      <c r="G58" s="48"/>
      <c r="H58" s="49"/>
      <c r="I58" s="49"/>
      <c r="J58" s="50"/>
      <c r="K58" s="50" t="s">
        <v>14</v>
      </c>
      <c r="N58" s="40"/>
      <c r="V58" s="103"/>
      <c r="X58" s="103"/>
      <c r="Y58" s="103"/>
      <c r="AJ58" s="41"/>
    </row>
    <row r="59" spans="3:36" x14ac:dyDescent="0.2">
      <c r="C59" s="39"/>
      <c r="F59" s="42"/>
      <c r="G59" s="127">
        <v>5</v>
      </c>
      <c r="H59" s="127"/>
      <c r="I59" s="127"/>
      <c r="J59" s="127"/>
      <c r="K59" s="127"/>
      <c r="L59" s="127"/>
      <c r="N59" s="40"/>
      <c r="V59" s="103"/>
      <c r="X59" s="103"/>
      <c r="Y59" s="103"/>
      <c r="AJ59" s="41"/>
    </row>
    <row r="60" spans="3:36" x14ac:dyDescent="0.2">
      <c r="C60" s="39"/>
      <c r="F60" s="42"/>
      <c r="G60" s="67"/>
      <c r="H60" s="67"/>
      <c r="I60" s="67"/>
      <c r="J60" s="67"/>
      <c r="K60" s="67"/>
      <c r="L60" s="67"/>
      <c r="N60" s="40"/>
      <c r="V60" s="103"/>
      <c r="X60" s="103"/>
      <c r="Y60" s="103"/>
      <c r="AJ60" s="41"/>
    </row>
    <row r="61" spans="3:36" x14ac:dyDescent="0.2">
      <c r="C61" s="39"/>
      <c r="F61" s="42"/>
      <c r="G61" s="67"/>
      <c r="H61" s="67"/>
      <c r="I61" s="67"/>
      <c r="J61" s="67"/>
      <c r="K61" s="67"/>
      <c r="L61" s="67"/>
      <c r="N61" s="40"/>
      <c r="V61" s="103"/>
      <c r="X61" s="103"/>
      <c r="Y61" s="103"/>
      <c r="AJ61" s="41"/>
    </row>
    <row r="62" spans="3:36" x14ac:dyDescent="0.2">
      <c r="C62" s="39"/>
      <c r="F62" s="39"/>
      <c r="N62" s="40"/>
      <c r="V62" s="103"/>
      <c r="X62" s="103"/>
      <c r="Y62" s="103"/>
      <c r="AJ62" s="41"/>
    </row>
    <row r="63" spans="3:36" x14ac:dyDescent="0.2">
      <c r="C63" s="39"/>
      <c r="F63" s="126">
        <v>4</v>
      </c>
      <c r="G63" s="42"/>
      <c r="H63" s="42"/>
      <c r="I63" s="42"/>
      <c r="J63" s="42"/>
      <c r="U63" s="192" t="s">
        <v>16</v>
      </c>
      <c r="V63" s="192"/>
      <c r="X63" s="103"/>
      <c r="Y63" s="103"/>
      <c r="AJ63" s="41"/>
    </row>
    <row r="64" spans="3:36" ht="15" x14ac:dyDescent="0.2">
      <c r="C64" s="39"/>
      <c r="F64" s="126"/>
      <c r="G64" s="42"/>
      <c r="H64" s="42"/>
      <c r="I64" s="42"/>
      <c r="J64" s="42"/>
      <c r="Q64" s="50" t="s">
        <v>14</v>
      </c>
      <c r="R64" s="4" t="s">
        <v>22</v>
      </c>
      <c r="S64" s="132"/>
      <c r="T64" s="133"/>
      <c r="U64" s="4" t="s">
        <v>53</v>
      </c>
      <c r="V64" s="192">
        <f>IF(S64=45,U63,0)</f>
        <v>0</v>
      </c>
      <c r="W64" s="193"/>
      <c r="X64" s="128">
        <f>IF(S64=45,1,0)</f>
        <v>0</v>
      </c>
      <c r="Y64" s="128"/>
      <c r="AJ64" s="41"/>
    </row>
    <row r="65" spans="3:36" x14ac:dyDescent="0.2">
      <c r="C65" s="39"/>
      <c r="F65" s="126"/>
      <c r="G65" s="44"/>
      <c r="H65" s="42"/>
      <c r="J65" s="45" t="s">
        <v>38</v>
      </c>
      <c r="V65" s="103"/>
      <c r="X65" s="103"/>
      <c r="Y65" s="103"/>
      <c r="AJ65" s="41"/>
    </row>
    <row r="66" spans="3:36" x14ac:dyDescent="0.2">
      <c r="C66" s="39"/>
      <c r="F66" s="126"/>
      <c r="G66" s="44"/>
      <c r="H66" s="42"/>
      <c r="I66" s="46"/>
      <c r="J66" s="46"/>
      <c r="V66" s="103"/>
      <c r="X66" s="103"/>
      <c r="Y66" s="103"/>
      <c r="AJ66" s="41"/>
    </row>
    <row r="67" spans="3:36" ht="15" x14ac:dyDescent="0.2">
      <c r="C67" s="39"/>
      <c r="F67" s="126"/>
      <c r="G67" s="48"/>
      <c r="H67" s="49"/>
      <c r="I67" s="49"/>
      <c r="J67" s="50"/>
      <c r="K67" s="50" t="s">
        <v>14</v>
      </c>
      <c r="V67" s="103"/>
      <c r="X67" s="103"/>
      <c r="Y67" s="103"/>
      <c r="AJ67" s="41"/>
    </row>
    <row r="68" spans="3:36" x14ac:dyDescent="0.2">
      <c r="C68" s="39"/>
      <c r="F68" s="42"/>
      <c r="G68" s="127">
        <v>4</v>
      </c>
      <c r="H68" s="127"/>
      <c r="I68" s="127"/>
      <c r="J68" s="127"/>
      <c r="K68" s="127"/>
      <c r="L68" s="127"/>
      <c r="V68" s="103"/>
      <c r="X68" s="103"/>
      <c r="Y68" s="103"/>
      <c r="AJ68" s="41"/>
    </row>
    <row r="69" spans="3:36" x14ac:dyDescent="0.2">
      <c r="C69" s="39"/>
      <c r="K69" s="40"/>
      <c r="L69" s="41"/>
      <c r="M69" s="41"/>
      <c r="N69" s="41"/>
      <c r="V69" s="103"/>
      <c r="X69" s="103"/>
      <c r="Y69" s="103"/>
      <c r="AJ69" s="41"/>
    </row>
    <row r="70" spans="3:36" x14ac:dyDescent="0.2">
      <c r="C70" s="39"/>
      <c r="K70" s="40"/>
      <c r="L70" s="41"/>
      <c r="M70" s="41"/>
      <c r="N70" s="41"/>
      <c r="V70" s="103"/>
      <c r="X70" s="103"/>
      <c r="Y70" s="103"/>
      <c r="AJ70" s="41"/>
    </row>
    <row r="71" spans="3:36" x14ac:dyDescent="0.2">
      <c r="C71" s="39"/>
      <c r="K71" s="40"/>
      <c r="L71" s="41"/>
      <c r="M71" s="41"/>
      <c r="N71" s="41"/>
      <c r="V71" s="103"/>
      <c r="X71" s="103"/>
      <c r="Y71" s="103"/>
      <c r="AJ71" s="41"/>
    </row>
    <row r="72" spans="3:36" x14ac:dyDescent="0.2">
      <c r="C72" s="39"/>
      <c r="F72" s="41"/>
      <c r="G72" s="41"/>
      <c r="H72" s="41"/>
      <c r="K72" s="13"/>
      <c r="L72" s="6"/>
      <c r="M72" s="6"/>
      <c r="N72" s="6"/>
      <c r="V72" s="103"/>
      <c r="X72" s="103"/>
      <c r="Y72" s="103"/>
      <c r="AJ72" s="41"/>
    </row>
    <row r="73" spans="3:36" x14ac:dyDescent="0.2">
      <c r="C73" s="39"/>
      <c r="F73" s="126">
        <v>6</v>
      </c>
      <c r="G73" s="42"/>
      <c r="H73" s="42"/>
      <c r="I73" s="42"/>
      <c r="J73" s="42"/>
      <c r="M73" s="6"/>
      <c r="N73" s="6"/>
      <c r="U73" s="192" t="s">
        <v>16</v>
      </c>
      <c r="V73" s="192"/>
      <c r="X73" s="103"/>
      <c r="Y73" s="103"/>
      <c r="AJ73" s="41"/>
    </row>
    <row r="74" spans="3:36" ht="15" x14ac:dyDescent="0.2">
      <c r="C74" s="39"/>
      <c r="F74" s="126"/>
      <c r="G74" s="42"/>
      <c r="H74" s="42"/>
      <c r="I74" s="42"/>
      <c r="J74" s="42" t="s">
        <v>32</v>
      </c>
      <c r="M74" s="6"/>
      <c r="N74" s="6"/>
      <c r="Q74" s="50" t="s">
        <v>14</v>
      </c>
      <c r="R74" s="4" t="s">
        <v>22</v>
      </c>
      <c r="S74" s="132"/>
      <c r="T74" s="133"/>
      <c r="U74" s="4" t="s">
        <v>53</v>
      </c>
      <c r="V74" s="192">
        <f>IF(S74=45,U73,0)</f>
        <v>0</v>
      </c>
      <c r="W74" s="193"/>
      <c r="X74" s="128">
        <f>IF(S74=45,1,0)</f>
        <v>0</v>
      </c>
      <c r="Y74" s="128"/>
      <c r="AJ74" s="41"/>
    </row>
    <row r="75" spans="3:36" x14ac:dyDescent="0.2">
      <c r="C75" s="39"/>
      <c r="F75" s="126"/>
      <c r="G75" s="44"/>
      <c r="H75" s="42"/>
      <c r="J75" s="45"/>
      <c r="M75" s="6"/>
      <c r="N75" s="6"/>
      <c r="V75" s="103"/>
      <c r="X75" s="103"/>
      <c r="Y75" s="103"/>
      <c r="AJ75" s="41"/>
    </row>
    <row r="76" spans="3:36" x14ac:dyDescent="0.2">
      <c r="C76" s="39"/>
      <c r="F76" s="126"/>
      <c r="G76" s="44"/>
      <c r="H76" s="42"/>
      <c r="I76" s="46"/>
      <c r="J76" s="46"/>
      <c r="V76" s="103"/>
      <c r="X76" s="103"/>
      <c r="Y76" s="103"/>
      <c r="AJ76" s="41"/>
    </row>
    <row r="77" spans="3:36" ht="15" x14ac:dyDescent="0.2">
      <c r="C77" s="39"/>
      <c r="F77" s="126"/>
      <c r="G77" s="48"/>
      <c r="H77" s="49"/>
      <c r="I77" s="49"/>
      <c r="J77" s="50"/>
      <c r="K77" s="50" t="s">
        <v>14</v>
      </c>
      <c r="V77" s="103"/>
      <c r="X77" s="103"/>
      <c r="Y77" s="103"/>
      <c r="AJ77" s="41"/>
    </row>
    <row r="78" spans="3:36" x14ac:dyDescent="0.2">
      <c r="C78" s="39"/>
      <c r="F78" s="42"/>
      <c r="G78" s="127">
        <v>6</v>
      </c>
      <c r="H78" s="127"/>
      <c r="I78" s="127"/>
      <c r="J78" s="127"/>
      <c r="K78" s="127"/>
      <c r="L78" s="127"/>
      <c r="V78" s="103"/>
      <c r="X78" s="103"/>
      <c r="Y78" s="103"/>
      <c r="AJ78" s="41"/>
    </row>
    <row r="79" spans="3:36" x14ac:dyDescent="0.2">
      <c r="C79" s="39"/>
      <c r="F79" s="41"/>
      <c r="G79" s="41"/>
      <c r="H79" s="52"/>
      <c r="I79" s="53"/>
      <c r="J79" s="54"/>
      <c r="K79" s="38"/>
      <c r="V79" s="103"/>
      <c r="X79" s="103"/>
      <c r="Y79" s="103"/>
      <c r="AJ79" s="41"/>
    </row>
    <row r="80" spans="3:36" x14ac:dyDescent="0.2">
      <c r="C80" s="39"/>
      <c r="F80" s="41"/>
      <c r="G80" s="41"/>
      <c r="H80" s="52"/>
      <c r="I80" s="53"/>
      <c r="J80" s="54"/>
      <c r="K80" s="38"/>
      <c r="V80" s="103"/>
      <c r="X80" s="103"/>
      <c r="Y80" s="103"/>
      <c r="AJ80" s="41"/>
    </row>
    <row r="81" spans="3:36" x14ac:dyDescent="0.2">
      <c r="C81" s="39"/>
      <c r="F81" s="41"/>
      <c r="V81" s="103"/>
      <c r="X81" s="103"/>
      <c r="Y81" s="103"/>
      <c r="AJ81" s="41"/>
    </row>
    <row r="82" spans="3:36" x14ac:dyDescent="0.2">
      <c r="C82" s="39"/>
      <c r="F82" s="41"/>
      <c r="G82" s="52"/>
      <c r="H82" s="53"/>
      <c r="I82" s="54"/>
      <c r="J82" s="38"/>
      <c r="V82" s="103"/>
      <c r="X82" s="103"/>
      <c r="Y82" s="103"/>
      <c r="AJ82" s="41"/>
    </row>
    <row r="83" spans="3:36" x14ac:dyDescent="0.2">
      <c r="C83" s="39"/>
      <c r="F83" s="126">
        <v>1</v>
      </c>
      <c r="G83" s="42"/>
      <c r="H83" s="42"/>
      <c r="I83" s="42"/>
      <c r="J83" s="42"/>
      <c r="U83" s="192" t="s">
        <v>16</v>
      </c>
      <c r="V83" s="192"/>
      <c r="X83" s="103"/>
      <c r="Y83" s="103"/>
      <c r="AJ83" s="41"/>
    </row>
    <row r="84" spans="3:36" ht="15" x14ac:dyDescent="0.2">
      <c r="C84" s="39"/>
      <c r="F84" s="126"/>
      <c r="G84" s="42"/>
      <c r="H84" s="42"/>
      <c r="I84" s="42"/>
      <c r="J84" s="42" t="s">
        <v>32</v>
      </c>
      <c r="Q84" s="50" t="s">
        <v>14</v>
      </c>
      <c r="R84" s="4" t="s">
        <v>22</v>
      </c>
      <c r="S84" s="132"/>
      <c r="T84" s="133"/>
      <c r="U84" s="4" t="s">
        <v>53</v>
      </c>
      <c r="V84" s="192">
        <f>IF(S84=45,U83,0)</f>
        <v>0</v>
      </c>
      <c r="W84" s="193"/>
      <c r="X84" s="128">
        <f>IF(S84=45,1,0)</f>
        <v>0</v>
      </c>
      <c r="Y84" s="128"/>
      <c r="AJ84" s="41"/>
    </row>
    <row r="85" spans="3:36" x14ac:dyDescent="0.2">
      <c r="C85" s="39"/>
      <c r="F85" s="126"/>
      <c r="G85" s="44"/>
      <c r="H85" s="42"/>
      <c r="J85" s="45"/>
      <c r="M85" s="6"/>
      <c r="V85" s="103"/>
      <c r="X85" s="103"/>
      <c r="Y85" s="103"/>
      <c r="AJ85" s="41"/>
    </row>
    <row r="86" spans="3:36" x14ac:dyDescent="0.2">
      <c r="C86" s="39"/>
      <c r="F86" s="126"/>
      <c r="G86" s="44"/>
      <c r="H86" s="42"/>
      <c r="I86" s="46"/>
      <c r="J86" s="46"/>
      <c r="M86" s="6"/>
      <c r="V86" s="103"/>
      <c r="X86" s="103"/>
      <c r="Y86" s="103"/>
      <c r="AJ86" s="41"/>
    </row>
    <row r="87" spans="3:36" ht="15" x14ac:dyDescent="0.2">
      <c r="C87" s="39"/>
      <c r="F87" s="126"/>
      <c r="G87" s="48"/>
      <c r="H87" s="49"/>
      <c r="I87" s="49"/>
      <c r="J87" s="50"/>
      <c r="K87" s="50" t="s">
        <v>14</v>
      </c>
      <c r="M87" s="6"/>
      <c r="V87" s="103"/>
      <c r="X87" s="103"/>
      <c r="Y87" s="103"/>
      <c r="AJ87" s="41"/>
    </row>
    <row r="88" spans="3:36" x14ac:dyDescent="0.2">
      <c r="C88" s="39"/>
      <c r="F88" s="42"/>
      <c r="G88" s="127">
        <v>1</v>
      </c>
      <c r="H88" s="127"/>
      <c r="I88" s="127"/>
      <c r="J88" s="127"/>
      <c r="K88" s="127"/>
      <c r="L88" s="127"/>
      <c r="N88" s="41"/>
      <c r="V88" s="103"/>
      <c r="X88" s="103"/>
      <c r="Y88" s="103"/>
      <c r="AJ88" s="41"/>
    </row>
    <row r="89" spans="3:36" x14ac:dyDescent="0.2">
      <c r="C89" s="39"/>
      <c r="K89" s="40"/>
      <c r="L89" s="41"/>
      <c r="M89" s="41"/>
      <c r="N89" s="41"/>
      <c r="V89" s="103"/>
      <c r="X89" s="103"/>
      <c r="Y89" s="103"/>
      <c r="AJ89" s="41"/>
    </row>
    <row r="90" spans="3:36" x14ac:dyDescent="0.2">
      <c r="C90" s="39"/>
      <c r="K90" s="40"/>
      <c r="L90" s="41"/>
      <c r="M90" s="41"/>
      <c r="N90" s="41"/>
      <c r="V90" s="103"/>
      <c r="X90" s="103"/>
      <c r="Y90" s="103"/>
      <c r="AJ90" s="41"/>
    </row>
    <row r="91" spans="3:36" x14ac:dyDescent="0.2">
      <c r="C91" s="39"/>
      <c r="F91" s="41"/>
      <c r="V91" s="103"/>
      <c r="X91" s="103"/>
      <c r="Y91" s="103"/>
      <c r="AJ91" s="41"/>
    </row>
    <row r="92" spans="3:36" x14ac:dyDescent="0.2">
      <c r="C92" s="39"/>
      <c r="F92" s="41"/>
      <c r="G92" s="52"/>
      <c r="H92" s="53"/>
      <c r="I92" s="54"/>
      <c r="J92" s="38"/>
      <c r="V92" s="103"/>
      <c r="X92" s="103"/>
      <c r="Y92" s="103"/>
      <c r="AJ92" s="41"/>
    </row>
    <row r="93" spans="3:36" ht="12.75" customHeight="1" x14ac:dyDescent="0.2">
      <c r="C93" s="39"/>
      <c r="F93" s="146" t="s">
        <v>32</v>
      </c>
      <c r="G93" s="42"/>
      <c r="H93" s="42"/>
      <c r="I93" s="42"/>
      <c r="J93" s="42"/>
      <c r="U93" s="192" t="s">
        <v>16</v>
      </c>
      <c r="V93" s="192"/>
      <c r="X93" s="103"/>
      <c r="Y93" s="103"/>
    </row>
    <row r="94" spans="3:36" ht="15.75" x14ac:dyDescent="0.25">
      <c r="C94" s="39"/>
      <c r="F94" s="146"/>
      <c r="G94" s="42"/>
      <c r="H94" s="42"/>
      <c r="I94" s="42"/>
      <c r="J94" s="72">
        <v>6</v>
      </c>
      <c r="Q94" s="50" t="s">
        <v>14</v>
      </c>
      <c r="R94" s="4" t="s">
        <v>22</v>
      </c>
      <c r="S94" s="132"/>
      <c r="T94" s="133"/>
      <c r="U94" s="4" t="s">
        <v>53</v>
      </c>
      <c r="V94" s="192">
        <f>IF(S94=30,U93,0)</f>
        <v>0</v>
      </c>
      <c r="W94" s="193"/>
      <c r="X94" s="128">
        <f>IF(S94=30,1,0)</f>
        <v>0</v>
      </c>
      <c r="Y94" s="128"/>
    </row>
    <row r="95" spans="3:36" ht="12.75" customHeight="1" x14ac:dyDescent="0.2">
      <c r="C95" s="39"/>
      <c r="F95" s="146"/>
      <c r="G95" s="44"/>
      <c r="H95" s="42"/>
      <c r="M95" s="6"/>
      <c r="V95" s="103"/>
      <c r="X95" s="103"/>
      <c r="Y95" s="103"/>
    </row>
    <row r="96" spans="3:36" ht="12.75" customHeight="1" x14ac:dyDescent="0.2">
      <c r="C96" s="39"/>
      <c r="F96" s="146"/>
      <c r="G96" s="44"/>
      <c r="H96" s="42"/>
      <c r="I96" s="46"/>
      <c r="J96" s="46"/>
      <c r="M96" s="6"/>
      <c r="V96" s="103"/>
      <c r="X96" s="103"/>
      <c r="Y96" s="103"/>
    </row>
    <row r="97" spans="3:25" ht="15" customHeight="1" x14ac:dyDescent="0.2">
      <c r="C97" s="39"/>
      <c r="F97" s="146"/>
      <c r="G97" s="48"/>
      <c r="H97" s="49"/>
      <c r="I97" s="49"/>
      <c r="J97" s="50"/>
      <c r="K97" s="50" t="s">
        <v>14</v>
      </c>
      <c r="M97" s="6"/>
      <c r="V97" s="103"/>
      <c r="X97" s="103"/>
      <c r="Y97" s="103"/>
    </row>
    <row r="98" spans="3:25" ht="15.75" x14ac:dyDescent="0.25">
      <c r="C98" s="39"/>
      <c r="F98" s="42"/>
      <c r="G98" s="134">
        <v>3</v>
      </c>
      <c r="H98" s="134"/>
      <c r="I98" s="134"/>
      <c r="J98" s="134"/>
      <c r="K98" s="134"/>
      <c r="L98" s="134"/>
      <c r="N98" s="41"/>
      <c r="V98" s="103"/>
      <c r="X98" s="103"/>
      <c r="Y98" s="103"/>
    </row>
    <row r="99" spans="3:25" x14ac:dyDescent="0.2">
      <c r="C99" s="39"/>
      <c r="K99" s="40"/>
      <c r="L99" s="41"/>
      <c r="M99" s="41"/>
      <c r="N99" s="41"/>
      <c r="V99" s="103"/>
      <c r="X99" s="103"/>
      <c r="Y99" s="103"/>
    </row>
    <row r="100" spans="3:25" x14ac:dyDescent="0.2">
      <c r="C100" s="39"/>
      <c r="K100" s="40"/>
      <c r="L100" s="41"/>
      <c r="M100" s="41"/>
      <c r="N100" s="41"/>
      <c r="V100" s="103"/>
      <c r="X100" s="103"/>
      <c r="Y100" s="103"/>
    </row>
    <row r="101" spans="3:25" x14ac:dyDescent="0.2">
      <c r="V101" s="103"/>
      <c r="X101" s="103"/>
      <c r="Y101" s="103"/>
    </row>
    <row r="102" spans="3:25" x14ac:dyDescent="0.2">
      <c r="C102" s="39"/>
      <c r="F102" s="41"/>
      <c r="G102" s="52"/>
      <c r="H102" s="53"/>
      <c r="I102" s="54"/>
      <c r="J102" s="38"/>
      <c r="V102" s="103"/>
      <c r="X102" s="103"/>
      <c r="Y102" s="103"/>
    </row>
    <row r="103" spans="3:25" ht="12.75" customHeight="1" x14ac:dyDescent="0.2">
      <c r="C103" s="39"/>
      <c r="F103" s="146">
        <v>5</v>
      </c>
      <c r="G103" s="42"/>
      <c r="H103" s="42"/>
      <c r="I103" s="42"/>
      <c r="J103" s="42"/>
      <c r="U103" s="192" t="s">
        <v>16</v>
      </c>
      <c r="V103" s="192"/>
      <c r="X103" s="103"/>
      <c r="Y103" s="103"/>
    </row>
    <row r="104" spans="3:25" ht="15.75" x14ac:dyDescent="0.25">
      <c r="C104" s="39"/>
      <c r="F104" s="146"/>
      <c r="G104" s="42"/>
      <c r="H104" s="42"/>
      <c r="I104" s="42"/>
      <c r="J104" s="162">
        <v>10</v>
      </c>
      <c r="K104" s="162"/>
      <c r="Q104" s="50" t="s">
        <v>14</v>
      </c>
      <c r="R104" s="4" t="s">
        <v>22</v>
      </c>
      <c r="S104" s="132"/>
      <c r="T104" s="133"/>
      <c r="U104" s="4" t="s">
        <v>53</v>
      </c>
      <c r="V104" s="192">
        <f>IF(S104=30,U103,0)</f>
        <v>0</v>
      </c>
      <c r="W104" s="193"/>
      <c r="X104" s="128">
        <f>IF(S104=30,1,0)</f>
        <v>0</v>
      </c>
      <c r="Y104" s="128"/>
    </row>
    <row r="105" spans="3:25" ht="12.75" customHeight="1" x14ac:dyDescent="0.2">
      <c r="C105" s="39"/>
      <c r="F105" s="146"/>
      <c r="G105" s="44"/>
      <c r="H105" s="42"/>
      <c r="M105" s="6"/>
      <c r="X105" s="129">
        <f>SUM(X55:X104)</f>
        <v>0</v>
      </c>
      <c r="Y105" s="129"/>
    </row>
    <row r="106" spans="3:25" ht="12.75" customHeight="1" x14ac:dyDescent="0.2">
      <c r="C106" s="39"/>
      <c r="F106" s="146"/>
      <c r="G106" s="44"/>
      <c r="H106" s="42"/>
      <c r="I106" s="46"/>
      <c r="J106" s="46"/>
      <c r="M106" s="6"/>
    </row>
    <row r="107" spans="3:25" ht="15" customHeight="1" x14ac:dyDescent="0.2">
      <c r="C107" s="39"/>
      <c r="F107" s="146"/>
      <c r="G107" s="48"/>
      <c r="H107" s="49"/>
      <c r="I107" s="49"/>
      <c r="J107" s="50"/>
      <c r="K107" s="50" t="s">
        <v>14</v>
      </c>
      <c r="M107" s="6"/>
    </row>
    <row r="108" spans="3:25" ht="15.75" x14ac:dyDescent="0.25">
      <c r="C108" s="39"/>
      <c r="F108" s="42"/>
      <c r="G108" s="134" t="s">
        <v>32</v>
      </c>
      <c r="H108" s="134"/>
      <c r="I108" s="134"/>
      <c r="J108" s="134"/>
      <c r="K108" s="134"/>
      <c r="L108" s="134"/>
      <c r="N108" s="41"/>
    </row>
  </sheetData>
  <sheetProtection password="CEC9" sheet="1" objects="1" scenarios="1"/>
  <mergeCells count="105">
    <mergeCell ref="AH5:AI5"/>
    <mergeCell ref="G3:Q3"/>
    <mergeCell ref="M11:N11"/>
    <mergeCell ref="O11:P11"/>
    <mergeCell ref="V11:X12"/>
    <mergeCell ref="Y11:Y12"/>
    <mergeCell ref="AA11:AA12"/>
    <mergeCell ref="Q2:R2"/>
    <mergeCell ref="Z5:AA5"/>
    <mergeCell ref="AD5:AE5"/>
    <mergeCell ref="AF5:AG5"/>
    <mergeCell ref="D27:D32"/>
    <mergeCell ref="V27:V32"/>
    <mergeCell ref="M30:M32"/>
    <mergeCell ref="M17:N17"/>
    <mergeCell ref="M18:N18"/>
    <mergeCell ref="AH13:AI13"/>
    <mergeCell ref="AJ13:AK13"/>
    <mergeCell ref="M14:N14"/>
    <mergeCell ref="O14:P14"/>
    <mergeCell ref="M15:N15"/>
    <mergeCell ref="O15:P15"/>
    <mergeCell ref="AH15:AI15"/>
    <mergeCell ref="AJ15:AK15"/>
    <mergeCell ref="T12:U13"/>
    <mergeCell ref="M13:N13"/>
    <mergeCell ref="O13:P13"/>
    <mergeCell ref="M20:N20"/>
    <mergeCell ref="O17:P17"/>
    <mergeCell ref="O18:P18"/>
    <mergeCell ref="O20:P20"/>
    <mergeCell ref="M19:N19"/>
    <mergeCell ref="O19:P19"/>
    <mergeCell ref="D36:E36"/>
    <mergeCell ref="F36:G36"/>
    <mergeCell ref="AH36:AI36"/>
    <mergeCell ref="AH37:AI37"/>
    <mergeCell ref="D40:D45"/>
    <mergeCell ref="V40:V45"/>
    <mergeCell ref="M43:M45"/>
    <mergeCell ref="E33:J33"/>
    <mergeCell ref="N33:S33"/>
    <mergeCell ref="W33:AB33"/>
    <mergeCell ref="D35:E35"/>
    <mergeCell ref="F35:G35"/>
    <mergeCell ref="AH35:AI35"/>
    <mergeCell ref="F63:F67"/>
    <mergeCell ref="S64:T64"/>
    <mergeCell ref="X64:Y64"/>
    <mergeCell ref="E46:J46"/>
    <mergeCell ref="N46:S46"/>
    <mergeCell ref="W46:AB46"/>
    <mergeCell ref="F54:F58"/>
    <mergeCell ref="S55:T55"/>
    <mergeCell ref="X55:Y55"/>
    <mergeCell ref="F83:F87"/>
    <mergeCell ref="S84:T84"/>
    <mergeCell ref="X84:Y84"/>
    <mergeCell ref="G68:L68"/>
    <mergeCell ref="F73:F77"/>
    <mergeCell ref="S74:T74"/>
    <mergeCell ref="X74:Y74"/>
    <mergeCell ref="F103:F107"/>
    <mergeCell ref="J104:K104"/>
    <mergeCell ref="S104:T104"/>
    <mergeCell ref="G88:L88"/>
    <mergeCell ref="F93:F97"/>
    <mergeCell ref="S94:T94"/>
    <mergeCell ref="X104:Y104"/>
    <mergeCell ref="X105:Y105"/>
    <mergeCell ref="G108:L108"/>
    <mergeCell ref="AV7:AW8"/>
    <mergeCell ref="AX7:AY8"/>
    <mergeCell ref="AV9:AW9"/>
    <mergeCell ref="AX9:AY9"/>
    <mergeCell ref="AV10:AW10"/>
    <mergeCell ref="AX10:AY10"/>
    <mergeCell ref="AV11:AW12"/>
    <mergeCell ref="G98:L98"/>
    <mergeCell ref="X94:Y94"/>
    <mergeCell ref="G78:L78"/>
    <mergeCell ref="G59:L59"/>
    <mergeCell ref="M16:N16"/>
    <mergeCell ref="O16:P16"/>
    <mergeCell ref="AH24:AI24"/>
    <mergeCell ref="AJ24:AK24"/>
    <mergeCell ref="AC11:AC12"/>
    <mergeCell ref="AD11:AD12"/>
    <mergeCell ref="M12:N12"/>
    <mergeCell ref="O12:P12"/>
    <mergeCell ref="AH7:AI7"/>
    <mergeCell ref="T10:U11"/>
    <mergeCell ref="AV28:AW29"/>
    <mergeCell ref="AX28:AY29"/>
    <mergeCell ref="AX11:AY12"/>
    <mergeCell ref="AV13:AW14"/>
    <mergeCell ref="AX13:AY14"/>
    <mergeCell ref="AV15:AW16"/>
    <mergeCell ref="AX15:AY16"/>
    <mergeCell ref="AV17:AW23"/>
    <mergeCell ref="AX17:AY23"/>
    <mergeCell ref="AV24:AW25"/>
    <mergeCell ref="AX24:AY25"/>
    <mergeCell ref="AV26:AW27"/>
    <mergeCell ref="AX26:AY2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X Sen</vt:lpstr>
      <vt:lpstr>X COS</vt:lpstr>
      <vt:lpstr>X Tan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cp:lastPrinted>2020-06-25T16:34:31Z</cp:lastPrinted>
  <dcterms:created xsi:type="dcterms:W3CDTF">2020-06-08T16:55:41Z</dcterms:created>
  <dcterms:modified xsi:type="dcterms:W3CDTF">2020-07-16T17:10:28Z</dcterms:modified>
</cp:coreProperties>
</file>