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cente\Desktop\ORIGINALES QUEDATE EN CASA\11° X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07" i="1" l="1"/>
  <c r="AX208" i="1"/>
  <c r="AO210" i="1" s="1"/>
  <c r="T218" i="1" l="1"/>
  <c r="T228" i="1"/>
  <c r="T229" i="1"/>
  <c r="T230" i="1"/>
  <c r="T231" i="1"/>
  <c r="T232" i="1"/>
  <c r="T233" i="1"/>
  <c r="T219" i="1"/>
  <c r="T220" i="1"/>
  <c r="T221" i="1"/>
  <c r="T222" i="1"/>
  <c r="T223" i="1"/>
  <c r="T224" i="1"/>
  <c r="T225" i="1"/>
  <c r="T226" i="1"/>
  <c r="T227" i="1"/>
  <c r="S208" i="1"/>
  <c r="N246" i="1"/>
  <c r="H251" i="1" s="1"/>
  <c r="S243" i="1"/>
  <c r="AC246" i="1" s="1"/>
  <c r="N210" i="1"/>
  <c r="H215" i="1" s="1"/>
  <c r="N171" i="1"/>
  <c r="H176" i="1" s="1"/>
  <c r="S168" i="1"/>
  <c r="AC171" i="1" s="1"/>
  <c r="T194" i="1" s="1"/>
  <c r="J235" i="1" l="1"/>
  <c r="AC209" i="1"/>
  <c r="L254" i="1"/>
  <c r="T258" i="1"/>
  <c r="T262" i="1"/>
  <c r="T266" i="1"/>
  <c r="T270" i="1"/>
  <c r="T255" i="1"/>
  <c r="T259" i="1"/>
  <c r="T263" i="1"/>
  <c r="T267" i="1"/>
  <c r="T271" i="1"/>
  <c r="T256" i="1"/>
  <c r="T260" i="1"/>
  <c r="T264" i="1"/>
  <c r="T268" i="1"/>
  <c r="T272" i="1"/>
  <c r="L217" i="1"/>
  <c r="L253" i="1"/>
  <c r="T257" i="1"/>
  <c r="T261" i="1"/>
  <c r="T265" i="1"/>
  <c r="T269" i="1"/>
  <c r="T273" i="1"/>
  <c r="T191" i="1"/>
  <c r="T187" i="1"/>
  <c r="T183" i="1"/>
  <c r="L179" i="1"/>
  <c r="T197" i="1"/>
  <c r="T180" i="1"/>
  <c r="T190" i="1"/>
  <c r="T186" i="1"/>
  <c r="T182" i="1"/>
  <c r="T196" i="1"/>
  <c r="T193" i="1"/>
  <c r="T189" i="1"/>
  <c r="T185" i="1"/>
  <c r="T181" i="1"/>
  <c r="T195" i="1"/>
  <c r="L178" i="1"/>
  <c r="T192" i="1"/>
  <c r="T188" i="1"/>
  <c r="T184" i="1"/>
  <c r="T198" i="1"/>
  <c r="R145" i="1"/>
  <c r="R146" i="1"/>
  <c r="R147" i="1"/>
  <c r="R150" i="1"/>
  <c r="R151" i="1"/>
  <c r="R154" i="1"/>
  <c r="R155" i="1"/>
  <c r="R157" i="1"/>
  <c r="R158" i="1"/>
  <c r="H140" i="1"/>
  <c r="R148" i="1"/>
  <c r="R149" i="1"/>
  <c r="R152" i="1"/>
  <c r="R153" i="1"/>
  <c r="R156" i="1"/>
  <c r="R123" i="1"/>
  <c r="R125" i="1"/>
  <c r="R126" i="1"/>
  <c r="R127" i="1"/>
  <c r="R144" i="1"/>
  <c r="L143" i="1"/>
  <c r="L142" i="1"/>
  <c r="R124" i="1"/>
  <c r="L122" i="1"/>
  <c r="L121" i="1"/>
  <c r="J275" i="1" l="1"/>
  <c r="J200" i="1"/>
  <c r="J160" i="1"/>
  <c r="Q104" i="1"/>
  <c r="Q103" i="1"/>
  <c r="Q102" i="1"/>
  <c r="Q101" i="1"/>
  <c r="Q100" i="1"/>
  <c r="Q83" i="1"/>
  <c r="Q82" i="1"/>
  <c r="Q81" i="1"/>
  <c r="Q80" i="1"/>
  <c r="Q79" i="1"/>
  <c r="Q62" i="1"/>
  <c r="Q61" i="1"/>
  <c r="Q60" i="1"/>
  <c r="Q59" i="1"/>
  <c r="Q58" i="1"/>
  <c r="Q41" i="1"/>
  <c r="Q40" i="1"/>
  <c r="Q39" i="1"/>
  <c r="Q38" i="1"/>
  <c r="Q37" i="1"/>
  <c r="Q19" i="1"/>
  <c r="Q18" i="1"/>
  <c r="Q17" i="1"/>
  <c r="Q16" i="1"/>
  <c r="Q15" i="1"/>
  <c r="J22" i="1" l="1"/>
  <c r="J43" i="1"/>
  <c r="J85" i="1"/>
  <c r="J106" i="1"/>
  <c r="J64" i="1"/>
  <c r="J129" i="1" l="1"/>
  <c r="F280" i="1" s="1"/>
  <c r="L280" i="1" s="1"/>
</calcChain>
</file>

<file path=xl/sharedStrings.xml><?xml version="1.0" encoding="utf-8"?>
<sst xmlns="http://schemas.openxmlformats.org/spreadsheetml/2006/main" count="138" uniqueCount="57">
  <si>
    <t>Menú</t>
  </si>
  <si>
    <t>Magnitudes Directamente Proporcionales</t>
  </si>
  <si>
    <t>Ejemplo 1.</t>
  </si>
  <si>
    <t xml:space="preserve">Se van a comprar bananas a $100 cada una. Una cuesta $100, dos cuestan $200, tres cuestan $300, </t>
  </si>
  <si>
    <t>4 cuestan $400, 5 cuestan $500, seis cuestan $600 y 7 cuestan $700.</t>
  </si>
  <si>
    <t>La representación en una tabla de datos y la gráfica quedan asi:</t>
  </si>
  <si>
    <t>Completar la tabla de datos</t>
  </si>
  <si>
    <t>Producto</t>
  </si>
  <si>
    <t>Costo</t>
  </si>
  <si>
    <t>Cantidad</t>
  </si>
  <si>
    <t>$</t>
  </si>
  <si>
    <t>Puntos:</t>
  </si>
  <si>
    <t>Ejemplo 2.</t>
  </si>
  <si>
    <t xml:space="preserve">Se van a comprar bananos a $200 cada uno. Uno cuesta $200, dos cuestan $400, tres cuestan $600, </t>
  </si>
  <si>
    <t>4 cuestan $800, 5 cuestan $1000, seis cuestan $1200 y 7 cuestan $1400.</t>
  </si>
  <si>
    <t>Ejemplo 3.</t>
  </si>
  <si>
    <t xml:space="preserve">Se van a comprar bombones a $300 cada uno. Uno cuesta $300, dos cuestan $600, tres cuestan $900, </t>
  </si>
  <si>
    <t>4 cuestan $1200, 5 cuestan $1500, seis cuestan $1800 y 7 cuestan $2100.</t>
  </si>
  <si>
    <t>Ejemplo 4.</t>
  </si>
  <si>
    <t xml:space="preserve">Se van a vender galletas a $500 cada una. Una cuesta $500, dos cuestan $1000, tres cuestan $1500, </t>
  </si>
  <si>
    <t>4 cuestan $2000, 5 cuestan $2500, seis cuestan $3000 y 7 cuestan $3500.</t>
  </si>
  <si>
    <t>Ejemplo 5.</t>
  </si>
  <si>
    <t xml:space="preserve">Se van a vender papas aborrajadas a $1200 cada una. Una cuesta $1200, dos cuestan $24000, tres cuestan $3600, </t>
  </si>
  <si>
    <t>4 cuestan $4800, 5 cuestan $6000, seis cuestan $7200 y 7 cuestan $8400.</t>
  </si>
  <si>
    <t>Ejercicio</t>
  </si>
  <si>
    <t>1.</t>
  </si>
  <si>
    <t xml:space="preserve">cada una. </t>
  </si>
  <si>
    <t>2.</t>
  </si>
  <si>
    <t xml:space="preserve">Se van a comprar papas aborrajadas a </t>
  </si>
  <si>
    <t xml:space="preserve">Se van a producir </t>
  </si>
  <si>
    <t xml:space="preserve">a un costo de </t>
  </si>
  <si>
    <t>3.</t>
  </si>
  <si>
    <t>para un</t>
  </si>
  <si>
    <t xml:space="preserve">el costo de los productos es de </t>
  </si>
  <si>
    <t xml:space="preserve"> almuerzo ejecutivo </t>
  </si>
  <si>
    <t xml:space="preserve">pero como se debe tener en </t>
  </si>
  <si>
    <t xml:space="preserve">cuenta gastos de alquiler, empleados y servicios se venderá aumentandole al precio de venta el 100%, por </t>
  </si>
  <si>
    <t xml:space="preserve">tanto el precio de venta será </t>
  </si>
  <si>
    <t>. Para realizar una tabla de datos para viaulizar las ventas</t>
  </si>
  <si>
    <t>veamos el resumen asi:</t>
  </si>
  <si>
    <t xml:space="preserve">a un precio de </t>
  </si>
  <si>
    <t xml:space="preserve">cada uno. </t>
  </si>
  <si>
    <t>Se va a vender un</t>
  </si>
  <si>
    <t>¡Excelente!</t>
  </si>
  <si>
    <t>4.</t>
  </si>
  <si>
    <t>5.</t>
  </si>
  <si>
    <t>Los hermanos Gloria y Felipe colocaron un restaurante. Después de realizar las compras de los productos</t>
  </si>
  <si>
    <t>Ernesto quiere colocar una venta de dulces en la universidad. Después de realizar la compra del producto</t>
  </si>
  <si>
    <t>compra</t>
  </si>
  <si>
    <t>Chocolatinas</t>
  </si>
  <si>
    <t xml:space="preserve">el costo del producto es de </t>
  </si>
  <si>
    <t>al por mayor.</t>
  </si>
  <si>
    <t>Quiere ganar el 25% por</t>
  </si>
  <si>
    <t>Precio</t>
  </si>
  <si>
    <t>FERBAS</t>
  </si>
  <si>
    <t>FERNANDO BASTIDAS PARRA</t>
  </si>
  <si>
    <r>
      <rPr>
        <sz val="12"/>
        <color indexed="17"/>
        <rFont val="Matisse ITC"/>
      </rPr>
      <t>Mate</t>
    </r>
    <r>
      <rPr>
        <sz val="12"/>
        <color indexed="10"/>
        <rFont val="Matisse ITC"/>
      </rPr>
      <t xml:space="preserve">máticas </t>
    </r>
    <r>
      <rPr>
        <sz val="12"/>
        <color indexed="51"/>
        <rFont val="Matisse ITC"/>
      </rPr>
      <t>de</t>
    </r>
    <r>
      <rPr>
        <sz val="12"/>
        <color indexed="10"/>
        <rFont val="Matisse ITC"/>
      </rPr>
      <t xml:space="preserve"> </t>
    </r>
    <r>
      <rPr>
        <sz val="12"/>
        <color rgb="FF00B0F0"/>
        <rFont val="Matisse ITC"/>
      </rPr>
      <t>Fedor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</si>
</sst>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[$$-240A]\ * #,##0_-;\-[$$-240A]\ * #,##0_-;_-[$$-240A]\ * &quot;-&quot;??_-;_-@_-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</font>
    <font>
      <sz val="12"/>
      <color indexed="10"/>
      <name val="Matisse ITC"/>
    </font>
    <font>
      <sz val="12"/>
      <color indexed="17"/>
      <name val="Matisse ITC"/>
    </font>
    <font>
      <sz val="12"/>
      <color indexed="51"/>
      <name val="Matisse ITC"/>
    </font>
    <font>
      <sz val="9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Arial"/>
      <family val="2"/>
    </font>
    <font>
      <sz val="8"/>
      <color indexed="10"/>
      <name val="Calibri"/>
      <family val="2"/>
      <scheme val="minor"/>
    </font>
    <font>
      <sz val="8"/>
      <name val="Calibri"/>
      <family val="2"/>
    </font>
    <font>
      <sz val="16"/>
      <color indexed="10"/>
      <name val="Arial"/>
      <family val="2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9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9"/>
      <color rgb="FF0070C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6"/>
      <color rgb="FF00B0F0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rgb="FF00B0F0"/>
      <name val="Arial"/>
      <family val="2"/>
    </font>
    <font>
      <sz val="12"/>
      <color rgb="FF00B0F0"/>
      <name val="Matisse ITC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22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2" applyFill="1"/>
    <xf numFmtId="0" fontId="3" fillId="2" borderId="0" xfId="2" applyFont="1" applyFill="1"/>
    <xf numFmtId="49" fontId="6" fillId="2" borderId="0" xfId="2" applyNumberFormat="1" applyFont="1" applyFill="1"/>
    <xf numFmtId="0" fontId="1" fillId="0" borderId="0" xfId="2"/>
    <xf numFmtId="0" fontId="8" fillId="3" borderId="0" xfId="2" applyFont="1" applyFill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horizontal="left"/>
    </xf>
    <xf numFmtId="0" fontId="11" fillId="3" borderId="0" xfId="2" applyFont="1" applyFill="1" applyAlignment="1">
      <alignment wrapText="1"/>
    </xf>
    <xf numFmtId="0" fontId="13" fillId="0" borderId="0" xfId="2" applyFont="1"/>
    <xf numFmtId="0" fontId="14" fillId="3" borderId="0" xfId="2" applyFont="1" applyFill="1" applyAlignment="1">
      <alignment horizontal="center" wrapText="1"/>
    </xf>
    <xf numFmtId="0" fontId="1" fillId="3" borderId="0" xfId="2" applyFill="1" applyAlignment="1">
      <alignment wrapText="1"/>
    </xf>
    <xf numFmtId="0" fontId="16" fillId="0" borderId="0" xfId="2" applyFont="1" applyAlignment="1">
      <alignment horizontal="center" vertical="center"/>
    </xf>
    <xf numFmtId="0" fontId="17" fillId="0" borderId="0" xfId="2" applyFont="1"/>
    <xf numFmtId="0" fontId="9" fillId="0" borderId="0" xfId="2" applyFont="1" applyAlignment="1">
      <alignment horizontal="center"/>
    </xf>
    <xf numFmtId="0" fontId="18" fillId="0" borderId="0" xfId="2" applyFont="1"/>
    <xf numFmtId="164" fontId="19" fillId="0" borderId="0" xfId="2" applyNumberFormat="1" applyFont="1" applyAlignment="1">
      <alignment horizontal="center"/>
    </xf>
    <xf numFmtId="0" fontId="18" fillId="0" borderId="0" xfId="2" applyFont="1" applyAlignment="1">
      <alignment horizontal="center"/>
    </xf>
    <xf numFmtId="0" fontId="1" fillId="0" borderId="0" xfId="2" applyAlignment="1">
      <alignment horizontal="center"/>
    </xf>
    <xf numFmtId="165" fontId="1" fillId="0" borderId="0" xfId="2" applyNumberFormat="1" applyAlignment="1">
      <alignment horizontal="center"/>
    </xf>
    <xf numFmtId="0" fontId="7" fillId="0" borderId="0" xfId="2" applyFont="1"/>
    <xf numFmtId="0" fontId="29" fillId="0" borderId="0" xfId="2" applyFont="1"/>
    <xf numFmtId="165" fontId="7" fillId="0" borderId="0" xfId="2" applyNumberFormat="1" applyFont="1"/>
    <xf numFmtId="0" fontId="30" fillId="0" borderId="0" xfId="2" applyFont="1"/>
    <xf numFmtId="0" fontId="26" fillId="0" borderId="0" xfId="2" applyFont="1"/>
    <xf numFmtId="0" fontId="9" fillId="0" borderId="0" xfId="2" applyFont="1" applyAlignment="1">
      <alignment horizontal="center"/>
    </xf>
    <xf numFmtId="0" fontId="9" fillId="4" borderId="2" xfId="2" applyFont="1" applyFill="1" applyBorder="1" applyAlignment="1">
      <alignment horizontal="center"/>
    </xf>
    <xf numFmtId="164" fontId="20" fillId="5" borderId="2" xfId="2" applyNumberFormat="1" applyFont="1" applyFill="1" applyBorder="1" applyAlignment="1" applyProtection="1">
      <alignment horizontal="center"/>
      <protection locked="0"/>
    </xf>
    <xf numFmtId="0" fontId="18" fillId="0" borderId="0" xfId="2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21" fillId="3" borderId="0" xfId="2" applyFont="1" applyFill="1" applyAlignment="1">
      <alignment horizontal="center" wrapText="1"/>
    </xf>
    <xf numFmtId="0" fontId="21" fillId="3" borderId="1" xfId="2" applyFont="1" applyFill="1" applyBorder="1" applyAlignment="1">
      <alignment horizontal="center" wrapText="1"/>
    </xf>
    <xf numFmtId="0" fontId="16" fillId="4" borderId="2" xfId="2" applyFont="1" applyFill="1" applyBorder="1" applyAlignment="1" applyProtection="1">
      <alignment horizontal="center" vertical="center" wrapText="1"/>
      <protection locked="0"/>
    </xf>
    <xf numFmtId="0" fontId="16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/>
    </xf>
    <xf numFmtId="164" fontId="20" fillId="4" borderId="2" xfId="2" applyNumberFormat="1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0" fontId="15" fillId="4" borderId="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wrapText="1"/>
    </xf>
    <xf numFmtId="0" fontId="12" fillId="3" borderId="1" xfId="2" applyFont="1" applyFill="1" applyBorder="1" applyAlignment="1">
      <alignment horizontal="center" wrapText="1"/>
    </xf>
    <xf numFmtId="0" fontId="15" fillId="4" borderId="2" xfId="2" applyFont="1" applyFill="1" applyBorder="1" applyAlignment="1">
      <alignment horizontal="center" vertical="center" wrapText="1"/>
    </xf>
    <xf numFmtId="0" fontId="2" fillId="2" borderId="0" xfId="1" applyFont="1" applyFill="1" applyAlignment="1" applyProtection="1">
      <alignment horizontal="center" vertical="center"/>
    </xf>
    <xf numFmtId="0" fontId="7" fillId="0" borderId="1" xfId="2" applyFont="1" applyBorder="1" applyAlignment="1">
      <alignment horizontal="center"/>
    </xf>
    <xf numFmtId="164" fontId="23" fillId="0" borderId="0" xfId="2" applyNumberFormat="1" applyFont="1" applyAlignment="1">
      <alignment horizontal="center"/>
    </xf>
    <xf numFmtId="165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64" fontId="24" fillId="4" borderId="2" xfId="2" applyNumberFormat="1" applyFont="1" applyFill="1" applyBorder="1" applyAlignment="1">
      <alignment horizontal="center"/>
    </xf>
    <xf numFmtId="165" fontId="26" fillId="0" borderId="0" xfId="2" applyNumberFormat="1" applyFont="1" applyAlignment="1">
      <alignment horizontal="center"/>
    </xf>
    <xf numFmtId="0" fontId="26" fillId="0" borderId="0" xfId="2" applyFont="1" applyAlignment="1">
      <alignment horizontal="center"/>
    </xf>
    <xf numFmtId="0" fontId="29" fillId="0" borderId="1" xfId="2" applyFont="1" applyBorder="1" applyAlignment="1">
      <alignment horizontal="center"/>
    </xf>
    <xf numFmtId="1" fontId="25" fillId="0" borderId="0" xfId="2" applyNumberFormat="1" applyFont="1" applyAlignment="1">
      <alignment horizontal="center"/>
    </xf>
    <xf numFmtId="0" fontId="28" fillId="4" borderId="2" xfId="2" applyFont="1" applyFill="1" applyBorder="1" applyAlignment="1" applyProtection="1">
      <alignment horizontal="center" vertical="center" wrapText="1"/>
      <protection locked="0"/>
    </xf>
    <xf numFmtId="164" fontId="27" fillId="5" borderId="2" xfId="2" applyNumberFormat="1" applyFont="1" applyFill="1" applyBorder="1" applyAlignment="1" applyProtection="1">
      <alignment horizontal="center"/>
      <protection locked="0"/>
    </xf>
    <xf numFmtId="0" fontId="9" fillId="4" borderId="3" xfId="2" applyFont="1" applyFill="1" applyBorder="1" applyAlignment="1">
      <alignment horizontal="center"/>
    </xf>
    <xf numFmtId="0" fontId="9" fillId="4" borderId="4" xfId="2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164" fontId="27" fillId="5" borderId="3" xfId="2" applyNumberFormat="1" applyFont="1" applyFill="1" applyBorder="1" applyAlignment="1" applyProtection="1">
      <alignment horizontal="center"/>
      <protection locked="0"/>
    </xf>
    <xf numFmtId="164" fontId="27" fillId="5" borderId="4" xfId="2" applyNumberFormat="1" applyFont="1" applyFill="1" applyBorder="1" applyAlignment="1" applyProtection="1">
      <alignment horizontal="center"/>
      <protection locked="0"/>
    </xf>
    <xf numFmtId="164" fontId="27" fillId="5" borderId="5" xfId="2" applyNumberFormat="1" applyFont="1" applyFill="1" applyBorder="1" applyAlignment="1" applyProtection="1">
      <alignment horizontal="center"/>
      <protection locked="0"/>
    </xf>
    <xf numFmtId="164" fontId="20" fillId="5" borderId="3" xfId="2" applyNumberFormat="1" applyFont="1" applyFill="1" applyBorder="1" applyAlignment="1" applyProtection="1">
      <alignment horizontal="center"/>
      <protection locked="0"/>
    </xf>
    <xf numFmtId="164" fontId="20" fillId="5" borderId="4" xfId="2" applyNumberFormat="1" applyFont="1" applyFill="1" applyBorder="1" applyAlignment="1" applyProtection="1">
      <alignment horizontal="center"/>
      <protection locked="0"/>
    </xf>
    <xf numFmtId="164" fontId="20" fillId="5" borderId="5" xfId="2" applyNumberFormat="1" applyFont="1" applyFill="1" applyBorder="1" applyAlignment="1" applyProtection="1">
      <alignment horizontal="center"/>
      <protection locked="0"/>
    </xf>
    <xf numFmtId="164" fontId="7" fillId="0" borderId="2" xfId="3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1" fillId="2" borderId="0" xfId="2" applyFont="1" applyFill="1"/>
    <xf numFmtId="0" fontId="33" fillId="2" borderId="0" xfId="2" applyFont="1" applyFill="1"/>
  </cellXfs>
  <cellStyles count="4">
    <cellStyle name="Hipervínculo 3" xfId="1"/>
    <cellStyle name="Moneda [0]" xfId="3" builtinId="7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s-CO" sz="800"/>
              <a:t>Magnitudes Directamente Proporcionales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/>
          </c:spPr>
          <c:marker>
            <c:spPr>
              <a:ln w="3175"/>
            </c:spPr>
          </c:marker>
          <c:val>
            <c:numRef>
              <c:f>'1'!$L$98:$L$104</c:f>
              <c:numCache>
                <c:formatCode>General</c:formatCode>
                <c:ptCount val="7"/>
                <c:pt idx="0">
                  <c:v>1200</c:v>
                </c:pt>
                <c:pt idx="1">
                  <c:v>2400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1D-4E99-80F1-F6A1670D2117}"/>
            </c:ext>
          </c:extLst>
        </c:ser>
        <c:ser>
          <c:idx val="1"/>
          <c:order val="1"/>
          <c:val>
            <c:numRef>
              <c:f>'1'!$M$98:$M$104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1D-4E99-80F1-F6A1670D2117}"/>
            </c:ext>
          </c:extLst>
        </c:ser>
        <c:ser>
          <c:idx val="2"/>
          <c:order val="2"/>
          <c:val>
            <c:numRef>
              <c:f>'1'!$N$98:$N$104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1D-4E99-80F1-F6A1670D2117}"/>
            </c:ext>
          </c:extLst>
        </c:ser>
        <c:ser>
          <c:idx val="3"/>
          <c:order val="3"/>
          <c:val>
            <c:numRef>
              <c:f>'1'!$O$98:$O$104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1D-4E99-80F1-F6A1670D2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07256"/>
        <c:axId val="209907648"/>
      </c:lineChart>
      <c:catAx>
        <c:axId val="209907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209907648"/>
        <c:crosses val="autoZero"/>
        <c:auto val="1"/>
        <c:lblAlgn val="ctr"/>
        <c:lblOffset val="100"/>
        <c:noMultiLvlLbl val="0"/>
      </c:catAx>
      <c:valAx>
        <c:axId val="20990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Costo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9907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Costo del Producto</a:t>
            </a:r>
          </a:p>
        </c:rich>
      </c:tx>
      <c:layout>
        <c:manualLayout>
          <c:xMode val="edge"/>
          <c:yMode val="edge"/>
          <c:x val="0.36245822397200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'1'!$L$142:$L$158</c:f>
              <c:numCache>
                <c:formatCode>_-"$"\ * #,##0_-;\-"$"\ * #,##0_-;_-"$"\ * "-"_-;_-@_-</c:formatCode>
                <c:ptCount val="17"/>
                <c:pt idx="0">
                  <c:v>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5B-48D6-9990-F03CB8630C1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'1'!$M$142:$M$158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55B-48D6-9990-F03CB8630C1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'1'!$N$142:$N$158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55B-48D6-9990-F03CB8630C1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'1'!$O$142:$O$158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55B-48D6-9990-F03CB8630C11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'1'!$P$142:$P$158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55B-48D6-9990-F03CB8630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98296"/>
        <c:axId val="273400256"/>
      </c:lineChart>
      <c:catAx>
        <c:axId val="27339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400256"/>
        <c:crosses val="autoZero"/>
        <c:auto val="1"/>
        <c:lblAlgn val="ctr"/>
        <c:lblOffset val="100"/>
        <c:noMultiLvlLbl val="0"/>
      </c:catAx>
      <c:valAx>
        <c:axId val="27340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s-CO" sz="800"/>
              <a:t>Magnitudes Directamente Proporcionales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/>
          </c:spPr>
          <c:marker>
            <c:spPr>
              <a:ln w="3175"/>
            </c:spPr>
          </c:marker>
          <c:val>
            <c:numRef>
              <c:f>'1'!$L$77:$L$83</c:f>
              <c:numCache>
                <c:formatCode>General</c:formatCode>
                <c:ptCount val="7"/>
                <c:pt idx="0">
                  <c:v>500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C6-4842-B2A0-AD23B146E7FC}"/>
            </c:ext>
          </c:extLst>
        </c:ser>
        <c:ser>
          <c:idx val="1"/>
          <c:order val="1"/>
          <c:val>
            <c:numRef>
              <c:f>'1'!$M$77:$M$83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C6-4842-B2A0-AD23B146E7FC}"/>
            </c:ext>
          </c:extLst>
        </c:ser>
        <c:ser>
          <c:idx val="2"/>
          <c:order val="2"/>
          <c:val>
            <c:numRef>
              <c:f>'1'!$N$77:$N$83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C6-4842-B2A0-AD23B146E7FC}"/>
            </c:ext>
          </c:extLst>
        </c:ser>
        <c:ser>
          <c:idx val="3"/>
          <c:order val="3"/>
          <c:val>
            <c:numRef>
              <c:f>'1'!$O$77:$O$83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2C6-4842-B2A0-AD23B146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39888"/>
        <c:axId val="273038712"/>
      </c:lineChart>
      <c:catAx>
        <c:axId val="273039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273038712"/>
        <c:crosses val="autoZero"/>
        <c:auto val="1"/>
        <c:lblAlgn val="ctr"/>
        <c:lblOffset val="100"/>
        <c:noMultiLvlLbl val="0"/>
      </c:catAx>
      <c:valAx>
        <c:axId val="273038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Costo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73039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s-CO" sz="800"/>
              <a:t>Magnitudes Directamente Proporcionales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/>
          </c:spPr>
          <c:marker>
            <c:spPr>
              <a:ln w="3175"/>
            </c:spPr>
          </c:marker>
          <c:val>
            <c:numRef>
              <c:f>'1'!$L$56:$L$62</c:f>
              <c:numCache>
                <c:formatCode>General</c:formatCode>
                <c:ptCount val="7"/>
                <c:pt idx="0">
                  <c:v>300</c:v>
                </c:pt>
                <c:pt idx="1">
                  <c:v>600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3B-4C8F-8AF6-A54DE324B381}"/>
            </c:ext>
          </c:extLst>
        </c:ser>
        <c:ser>
          <c:idx val="1"/>
          <c:order val="1"/>
          <c:val>
            <c:numRef>
              <c:f>'1'!$M$56:$M$62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3B-4C8F-8AF6-A54DE324B381}"/>
            </c:ext>
          </c:extLst>
        </c:ser>
        <c:ser>
          <c:idx val="2"/>
          <c:order val="2"/>
          <c:val>
            <c:numRef>
              <c:f>'1'!$N$56:$N$62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3B-4C8F-8AF6-A54DE324B381}"/>
            </c:ext>
          </c:extLst>
        </c:ser>
        <c:ser>
          <c:idx val="3"/>
          <c:order val="3"/>
          <c:val>
            <c:numRef>
              <c:f>'1'!$O$56:$O$62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3B-4C8F-8AF6-A54DE324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44592"/>
        <c:axId val="273043416"/>
      </c:lineChart>
      <c:catAx>
        <c:axId val="273044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273043416"/>
        <c:crosses val="autoZero"/>
        <c:auto val="1"/>
        <c:lblAlgn val="ctr"/>
        <c:lblOffset val="100"/>
        <c:noMultiLvlLbl val="0"/>
      </c:catAx>
      <c:valAx>
        <c:axId val="273043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Costo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7304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s-CO" sz="800"/>
              <a:t>Magnitudes Directamente Proporcionales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/>
          </c:spPr>
          <c:marker>
            <c:spPr>
              <a:ln w="3175"/>
            </c:spPr>
          </c:marker>
          <c:val>
            <c:numRef>
              <c:f>'1'!$L$35:$L$41</c:f>
              <c:numCache>
                <c:formatCode>General</c:formatCode>
                <c:ptCount val="7"/>
                <c:pt idx="0">
                  <c:v>200</c:v>
                </c:pt>
                <c:pt idx="1">
                  <c:v>400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3D-4BFC-9151-9C7E31AF6757}"/>
            </c:ext>
          </c:extLst>
        </c:ser>
        <c:ser>
          <c:idx val="1"/>
          <c:order val="1"/>
          <c:val>
            <c:numRef>
              <c:f>'1'!$M$35:$M$41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3D-4BFC-9151-9C7E31AF6757}"/>
            </c:ext>
          </c:extLst>
        </c:ser>
        <c:ser>
          <c:idx val="2"/>
          <c:order val="2"/>
          <c:val>
            <c:numRef>
              <c:f>'1'!$N$35:$N$41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3D-4BFC-9151-9C7E31AF6757}"/>
            </c:ext>
          </c:extLst>
        </c:ser>
        <c:ser>
          <c:idx val="3"/>
          <c:order val="3"/>
          <c:val>
            <c:numRef>
              <c:f>'1'!$O$35:$O$41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23D-4BFC-9151-9C7E31AF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44984"/>
        <c:axId val="273039496"/>
      </c:lineChart>
      <c:catAx>
        <c:axId val="273044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273039496"/>
        <c:crosses val="autoZero"/>
        <c:auto val="1"/>
        <c:lblAlgn val="ctr"/>
        <c:lblOffset val="100"/>
        <c:noMultiLvlLbl val="0"/>
      </c:catAx>
      <c:valAx>
        <c:axId val="273039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Costo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73044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s-CO" sz="800"/>
              <a:t>Magnitudes Directamente Proporcionales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pPr>
              <a:ln w="12700"/>
            </c:spPr>
          </c:marker>
          <c:val>
            <c:numRef>
              <c:f>'1'!$L$13:$L$19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93-4C75-97C6-05C1887CC7EC}"/>
            </c:ext>
          </c:extLst>
        </c:ser>
        <c:ser>
          <c:idx val="1"/>
          <c:order val="1"/>
          <c:val>
            <c:numRef>
              <c:f>'1'!$M$13:$M$19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93-4C75-97C6-05C1887CC7EC}"/>
            </c:ext>
          </c:extLst>
        </c:ser>
        <c:ser>
          <c:idx val="2"/>
          <c:order val="2"/>
          <c:val>
            <c:numRef>
              <c:f>'1'!$N$13:$N$19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93-4C75-97C6-05C1887CC7EC}"/>
            </c:ext>
          </c:extLst>
        </c:ser>
        <c:ser>
          <c:idx val="3"/>
          <c:order val="3"/>
          <c:val>
            <c:numRef>
              <c:f>'1'!$O$13:$O$19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293-4C75-97C6-05C1887CC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40280"/>
        <c:axId val="273041456"/>
      </c:lineChart>
      <c:catAx>
        <c:axId val="273040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73041456"/>
        <c:crosses val="autoZero"/>
        <c:auto val="1"/>
        <c:lblAlgn val="ctr"/>
        <c:lblOffset val="100"/>
        <c:noMultiLvlLbl val="0"/>
      </c:catAx>
      <c:valAx>
        <c:axId val="273041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Costo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73040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800"/>
              <a:t>Precio del Producto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cat>
            <c:strRef>
              <c:f>'1'!$H$121:$K$127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'1'!$L$121:$L$127</c:f>
              <c:numCache>
                <c:formatCode>_-"$"\ * #,##0_-;\-"$"\ * #,##0_-;_-"$"\ * "-"_-;_-@_-</c:formatCode>
                <c:ptCount val="7"/>
                <c:pt idx="0">
                  <c:v>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9-4658-A036-26EFFBE3ED5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'1'!$H$121:$K$127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'1'!$M$121:$M$127</c:f>
              <c:numCache>
                <c:formatCode>_-"$"\ * #,##0_-;\-"$"\ * #,##0_-;_-"$"\ * "-"_-;_-@_-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69-4658-A036-26EFFBE3ED5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'1'!$H$121:$K$127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'1'!$N$121:$N$127</c:f>
              <c:numCache>
                <c:formatCode>_-"$"\ * #,##0_-;\-"$"\ * #,##0_-;_-"$"\ * "-"_-;_-@_-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69-4658-A036-26EFFBE3ED53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'1'!$H$121:$K$127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'1'!$O$121:$O$127</c:f>
              <c:numCache>
                <c:formatCode>_-"$"\ * #,##0_-;\-"$"\ * #,##0_-;_-"$"\ * "-"_-;_-@_-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A69-4658-A036-26EFFBE3ED53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'1'!$H$121:$K$127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strCache>
            </c:strRef>
          </c:cat>
          <c:val>
            <c:numRef>
              <c:f>'1'!$P$121:$P$127</c:f>
              <c:numCache>
                <c:formatCode>_-"$"\ * #,##0_-;\-"$"\ * #,##0_-;_-"$"\ * "-"_-;_-@_-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A69-4658-A036-26EFFBE3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043024"/>
        <c:axId val="273043808"/>
      </c:lineChart>
      <c:catAx>
        <c:axId val="27304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043808"/>
        <c:crosses val="autoZero"/>
        <c:auto val="1"/>
        <c:lblAlgn val="ctr"/>
        <c:lblOffset val="100"/>
        <c:noMultiLvlLbl val="0"/>
      </c:catAx>
      <c:valAx>
        <c:axId val="2730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04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Costo del Producto</a:t>
            </a:r>
          </a:p>
        </c:rich>
      </c:tx>
      <c:layout>
        <c:manualLayout>
          <c:xMode val="edge"/>
          <c:yMode val="edge"/>
          <c:x val="0.36245822397200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'1'!$L$142:$L$158</c:f>
              <c:numCache>
                <c:formatCode>_-"$"\ * #,##0_-;\-"$"\ * #,##0_-;_-"$"\ * "-"_-;_-@_-</c:formatCode>
                <c:ptCount val="17"/>
                <c:pt idx="0">
                  <c:v>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AF-4318-9C2D-80CA7054F50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'1'!$M$142:$M$158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AF-4318-9C2D-80CA7054F50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'1'!$N$142:$N$158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AF-4318-9C2D-80CA7054F506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'1'!$O$142:$O$158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AF-4318-9C2D-80CA7054F506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'1'!$P$142:$P$158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1AF-4318-9C2D-80CA7054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94768"/>
        <c:axId val="273396336"/>
      </c:lineChart>
      <c:catAx>
        <c:axId val="2733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6336"/>
        <c:crosses val="autoZero"/>
        <c:auto val="1"/>
        <c:lblAlgn val="ctr"/>
        <c:lblOffset val="100"/>
        <c:noMultiLvlLbl val="0"/>
      </c:catAx>
      <c:valAx>
        <c:axId val="27339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Costo del Producto</a:t>
            </a:r>
          </a:p>
        </c:rich>
      </c:tx>
      <c:layout>
        <c:manualLayout>
          <c:xMode val="edge"/>
          <c:yMode val="edge"/>
          <c:x val="0.36245822397200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'1'!$L$142:$L$158</c:f>
              <c:numCache>
                <c:formatCode>_-"$"\ * #,##0_-;\-"$"\ * #,##0_-;_-"$"\ * "-"_-;_-@_-</c:formatCode>
                <c:ptCount val="17"/>
                <c:pt idx="0">
                  <c:v>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AA-4090-92C0-F34587EC6F1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'1'!$M$142:$M$158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AA-4090-92C0-F34587EC6F1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'1'!$N$142:$N$158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AA-4090-92C0-F34587EC6F1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'1'!$O$142:$O$158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AA-4090-92C0-F34587EC6F1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'1'!$P$142:$P$158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DAA-4090-92C0-F34587EC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95160"/>
        <c:axId val="273393592"/>
      </c:lineChart>
      <c:catAx>
        <c:axId val="27339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3592"/>
        <c:crosses val="autoZero"/>
        <c:auto val="1"/>
        <c:lblAlgn val="ctr"/>
        <c:lblOffset val="100"/>
        <c:noMultiLvlLbl val="0"/>
      </c:catAx>
      <c:valAx>
        <c:axId val="27339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Costo del Producto</a:t>
            </a:r>
          </a:p>
        </c:rich>
      </c:tx>
      <c:layout>
        <c:manualLayout>
          <c:xMode val="edge"/>
          <c:yMode val="edge"/>
          <c:x val="0.362458223972003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'1'!$L$142:$L$158</c:f>
              <c:numCache>
                <c:formatCode>_-"$"\ * #,##0_-;\-"$"\ * #,##0_-;_-"$"\ * "-"_-;_-@_-</c:formatCode>
                <c:ptCount val="17"/>
                <c:pt idx="0">
                  <c:v>0</c:v>
                </c:pt>
                <c:pt idx="1">
                  <c:v>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A7-46C1-B70D-37F09B958F8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'1'!$M$142:$M$158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A7-46C1-B70D-37F09B958F8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'1'!$N$142:$N$158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A7-46C1-B70D-37F09B958F84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'1'!$O$142:$O$158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CA7-46C1-B70D-37F09B958F84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'1'!$H$142:$K$158</c:f>
              <c:strCache>
                <c:ptCount val="1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</c:strCache>
            </c:strRef>
          </c:cat>
          <c:val>
            <c:numRef>
              <c:f>'1'!$P$142:$P$158</c:f>
              <c:numCache>
                <c:formatCode>_-"$"\ * #,##0_-;\-"$"\ * #,##0_-;_-"$"\ * "-"_-;_-@_-</c:formatCode>
                <c:ptCount val="1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CA7-46C1-B70D-37F09B95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399080"/>
        <c:axId val="273396728"/>
      </c:lineChart>
      <c:catAx>
        <c:axId val="273399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6728"/>
        <c:crosses val="autoZero"/>
        <c:auto val="1"/>
        <c:lblAlgn val="ctr"/>
        <c:lblOffset val="100"/>
        <c:noMultiLvlLbl val="0"/>
      </c:catAx>
      <c:valAx>
        <c:axId val="27339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3399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hyperlink" Target="#'72'!A1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65944</xdr:colOff>
      <xdr:row>0</xdr:row>
      <xdr:rowOff>0</xdr:rowOff>
    </xdr:from>
    <xdr:to>
      <xdr:col>52</xdr:col>
      <xdr:colOff>29307</xdr:colOff>
      <xdr:row>2</xdr:row>
      <xdr:rowOff>0</xdr:rowOff>
    </xdr:to>
    <xdr:sp macro="" textlink="">
      <xdr:nvSpPr>
        <xdr:cNvPr id="2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5523A05-3932-4962-8CF0-B5EB6721FE53}"/>
            </a:ext>
          </a:extLst>
        </xdr:cNvPr>
        <xdr:cNvSpPr/>
      </xdr:nvSpPr>
      <xdr:spPr bwMode="auto">
        <a:xfrm>
          <a:off x="6371494" y="0"/>
          <a:ext cx="630113" cy="571500"/>
        </a:xfrm>
        <a:prstGeom prst="rightArrow">
          <a:avLst/>
        </a:prstGeom>
        <a:solidFill>
          <a:srgbClr val="C00000"/>
        </a:solidFill>
        <a:ln>
          <a:headEnd type="none" w="med" len="med"/>
          <a:tailEnd type="non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endParaRPr lang="es-CO"/>
        </a:p>
      </xdr:txBody>
    </xdr:sp>
    <xdr:clientData/>
  </xdr:twoCellAnchor>
  <xdr:twoCellAnchor>
    <xdr:from>
      <xdr:col>21</xdr:col>
      <xdr:colOff>19050</xdr:colOff>
      <xdr:row>94</xdr:row>
      <xdr:rowOff>9525</xdr:rowOff>
    </xdr:from>
    <xdr:to>
      <xdr:col>51</xdr:col>
      <xdr:colOff>0</xdr:colOff>
      <xdr:row>105</xdr:row>
      <xdr:rowOff>161925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xmlns="" id="{40300B07-0573-46C4-B201-0B2F55408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14287</xdr:colOff>
      <xdr:row>73</xdr:row>
      <xdr:rowOff>4762</xdr:rowOff>
    </xdr:from>
    <xdr:to>
      <xdr:col>51</xdr:col>
      <xdr:colOff>0</xdr:colOff>
      <xdr:row>85</xdr:row>
      <xdr:rowOff>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xmlns="" id="{35A6F072-F73B-4109-B587-44AEB71D8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9525</xdr:colOff>
      <xdr:row>52</xdr:row>
      <xdr:rowOff>4763</xdr:rowOff>
    </xdr:from>
    <xdr:to>
      <xdr:col>50</xdr:col>
      <xdr:colOff>123825</xdr:colOff>
      <xdr:row>63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xmlns="" id="{1C66DDD9-93AC-4208-911E-D1ACB14BA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133349</xdr:colOff>
      <xdr:row>31</xdr:row>
      <xdr:rowOff>9525</xdr:rowOff>
    </xdr:from>
    <xdr:to>
      <xdr:col>51</xdr:col>
      <xdr:colOff>9524</xdr:colOff>
      <xdr:row>43</xdr:row>
      <xdr:rowOff>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xmlns="" id="{25BB1CC8-9EF1-4390-9E3A-1DC4882CF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4762</xdr:colOff>
      <xdr:row>9</xdr:row>
      <xdr:rowOff>4763</xdr:rowOff>
    </xdr:from>
    <xdr:to>
      <xdr:col>50</xdr:col>
      <xdr:colOff>123825</xdr:colOff>
      <xdr:row>21</xdr:row>
      <xdr:rowOff>152400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xmlns="" id="{61ECC7AB-3764-407C-981F-90EC667B7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87923</xdr:colOff>
      <xdr:row>116</xdr:row>
      <xdr:rowOff>168519</xdr:rowOff>
    </xdr:from>
    <xdr:to>
      <xdr:col>44</xdr:col>
      <xdr:colOff>109903</xdr:colOff>
      <xdr:row>128</xdr:row>
      <xdr:rowOff>89388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B73DA246-FB29-4298-9291-D2558390D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29308</xdr:colOff>
      <xdr:row>138</xdr:row>
      <xdr:rowOff>73270</xdr:rowOff>
    </xdr:from>
    <xdr:to>
      <xdr:col>51</xdr:col>
      <xdr:colOff>65942</xdr:colOff>
      <xdr:row>157</xdr:row>
      <xdr:rowOff>80596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80A0C4DB-4E89-485D-BECD-0CE163764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43962</xdr:colOff>
      <xdr:row>174</xdr:row>
      <xdr:rowOff>73270</xdr:rowOff>
    </xdr:from>
    <xdr:to>
      <xdr:col>54</xdr:col>
      <xdr:colOff>80596</xdr:colOff>
      <xdr:row>197</xdr:row>
      <xdr:rowOff>80596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7DACD7D1-11E6-4773-8BCD-92B691A42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43962</xdr:colOff>
      <xdr:row>213</xdr:row>
      <xdr:rowOff>73270</xdr:rowOff>
    </xdr:from>
    <xdr:to>
      <xdr:col>54</xdr:col>
      <xdr:colOff>80596</xdr:colOff>
      <xdr:row>232</xdr:row>
      <xdr:rowOff>80596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F0FE693A-D1C8-4939-A744-C7987B936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43962</xdr:colOff>
      <xdr:row>249</xdr:row>
      <xdr:rowOff>73270</xdr:rowOff>
    </xdr:from>
    <xdr:to>
      <xdr:col>54</xdr:col>
      <xdr:colOff>80596</xdr:colOff>
      <xdr:row>272</xdr:row>
      <xdr:rowOff>80596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B8723402-DF93-43B9-B5C0-B3987635D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theme="0"/>
  </sheetPr>
  <dimension ref="A1:DH283"/>
  <sheetViews>
    <sheetView showGridLines="0" showRowColHeaders="0" tabSelected="1" showRuler="0" zoomScale="130" zoomScaleNormal="130" zoomScalePageLayoutView="140" workbookViewId="0">
      <pane xSplit="107" ySplit="2" topLeftCell="DD3" activePane="bottomRight" state="frozen"/>
      <selection activeCell="D71" sqref="D71"/>
      <selection pane="topRight" activeCell="D71" sqref="D71"/>
      <selection pane="bottomLeft" activeCell="D71" sqref="D71"/>
      <selection pane="bottomRight" activeCell="G2" sqref="G2"/>
    </sheetView>
  </sheetViews>
  <sheetFormatPr baseColWidth="10" defaultColWidth="10.85546875" defaultRowHeight="12.75"/>
  <cols>
    <col min="1" max="2" width="2.28515625" style="4" customWidth="1"/>
    <col min="3" max="107" width="2" style="4" customWidth="1"/>
    <col min="108" max="122" width="1.7109375" style="4" customWidth="1"/>
    <col min="123" max="16384" width="10.85546875" style="4"/>
  </cols>
  <sheetData>
    <row r="1" spans="1:112" ht="18" customHeight="1">
      <c r="A1" s="43" t="s">
        <v>0</v>
      </c>
      <c r="B1" s="43"/>
      <c r="C1" s="43"/>
      <c r="D1" s="1"/>
      <c r="E1" s="1"/>
      <c r="F1" s="1"/>
      <c r="G1" s="1"/>
      <c r="H1" s="1"/>
      <c r="I1" s="1"/>
      <c r="J1" s="1"/>
      <c r="K1" s="2" t="s">
        <v>56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55</v>
      </c>
      <c r="AC1" s="1"/>
      <c r="AD1" s="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</row>
    <row r="2" spans="1:112" ht="14.1" customHeight="1">
      <c r="A2" s="1"/>
      <c r="B2" s="1"/>
      <c r="C2" s="1"/>
      <c r="D2" s="1"/>
      <c r="E2" s="1"/>
      <c r="F2" s="1"/>
      <c r="G2" s="67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66" t="s">
        <v>54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112">
      <c r="E3" s="5"/>
      <c r="P3" s="5"/>
      <c r="AC3" s="5"/>
      <c r="AQ3" s="6"/>
    </row>
    <row r="4" spans="1:112" ht="14.1" customHeight="1">
      <c r="G4" s="7" t="s">
        <v>2</v>
      </c>
    </row>
    <row r="5" spans="1:112" ht="14.1" customHeight="1">
      <c r="G5" s="7" t="s">
        <v>3</v>
      </c>
    </row>
    <row r="6" spans="1:112" ht="14.1" customHeight="1">
      <c r="G6" s="7" t="s">
        <v>4</v>
      </c>
    </row>
    <row r="7" spans="1:112" ht="14.1" customHeight="1"/>
    <row r="8" spans="1:112" ht="14.1" customHeight="1">
      <c r="G8" s="8" t="s">
        <v>5</v>
      </c>
    </row>
    <row r="9" spans="1:112" ht="14.1" customHeight="1">
      <c r="F9" s="9"/>
      <c r="G9" s="9"/>
      <c r="H9" s="40" t="s">
        <v>6</v>
      </c>
      <c r="I9" s="40"/>
      <c r="J9" s="40"/>
      <c r="K9" s="40"/>
      <c r="L9" s="40"/>
      <c r="M9" s="40"/>
      <c r="N9" s="40"/>
      <c r="O9" s="40"/>
      <c r="P9" s="9"/>
      <c r="Q9" s="9"/>
    </row>
    <row r="10" spans="1:112" ht="14.1" customHeight="1">
      <c r="F10" s="10"/>
      <c r="G10" s="10"/>
      <c r="H10" s="41"/>
      <c r="I10" s="41"/>
      <c r="J10" s="41"/>
      <c r="K10" s="41"/>
      <c r="L10" s="41"/>
      <c r="M10" s="41"/>
      <c r="N10" s="41"/>
      <c r="O10" s="41"/>
    </row>
    <row r="11" spans="1:112" ht="14.1" customHeight="1">
      <c r="F11" s="11"/>
      <c r="G11" s="11"/>
      <c r="H11" s="42" t="s">
        <v>7</v>
      </c>
      <c r="I11" s="42"/>
      <c r="J11" s="42"/>
      <c r="K11" s="42"/>
      <c r="L11" s="42" t="s">
        <v>8</v>
      </c>
      <c r="M11" s="42"/>
      <c r="N11" s="42"/>
      <c r="O11" s="42"/>
      <c r="P11" s="11"/>
      <c r="Q11" s="11"/>
    </row>
    <row r="12" spans="1:112" ht="14.1" customHeight="1">
      <c r="H12" s="39" t="s">
        <v>9</v>
      </c>
      <c r="I12" s="39"/>
      <c r="J12" s="39"/>
      <c r="K12" s="39"/>
      <c r="L12" s="39" t="s">
        <v>10</v>
      </c>
      <c r="M12" s="39"/>
      <c r="N12" s="39"/>
      <c r="O12" s="39"/>
    </row>
    <row r="13" spans="1:112" ht="14.1" customHeight="1">
      <c r="H13" s="27">
        <v>1</v>
      </c>
      <c r="I13" s="27"/>
      <c r="J13" s="27"/>
      <c r="K13" s="27"/>
      <c r="L13" s="27">
        <v>100</v>
      </c>
      <c r="M13" s="27"/>
      <c r="N13" s="27"/>
      <c r="O13" s="27"/>
    </row>
    <row r="14" spans="1:112" ht="14.1" customHeight="1">
      <c r="F14" s="12"/>
      <c r="G14" s="12"/>
      <c r="H14" s="27">
        <v>2</v>
      </c>
      <c r="I14" s="27"/>
      <c r="J14" s="27"/>
      <c r="K14" s="27"/>
      <c r="L14" s="27">
        <v>200</v>
      </c>
      <c r="M14" s="27"/>
      <c r="N14" s="27"/>
      <c r="O14" s="27"/>
      <c r="P14" s="12"/>
      <c r="Q14" s="12"/>
    </row>
    <row r="15" spans="1:112" ht="14.1" customHeight="1">
      <c r="H15" s="27">
        <v>3</v>
      </c>
      <c r="I15" s="27"/>
      <c r="J15" s="27"/>
      <c r="K15" s="27"/>
      <c r="L15" s="38"/>
      <c r="M15" s="38"/>
      <c r="N15" s="38"/>
      <c r="O15" s="38"/>
      <c r="Q15" s="13">
        <f>IF($L$13*H15=L15,1,0)</f>
        <v>0</v>
      </c>
    </row>
    <row r="16" spans="1:112" ht="14.1" customHeight="1">
      <c r="H16" s="27">
        <v>4</v>
      </c>
      <c r="I16" s="27"/>
      <c r="J16" s="27"/>
      <c r="K16" s="27"/>
      <c r="L16" s="38"/>
      <c r="M16" s="38"/>
      <c r="N16" s="38"/>
      <c r="O16" s="38"/>
      <c r="Q16" s="13">
        <f>IF($L$13*H16=L16,1,0)</f>
        <v>0</v>
      </c>
    </row>
    <row r="17" spans="6:17" ht="14.1" customHeight="1">
      <c r="G17" s="14"/>
      <c r="H17" s="27">
        <v>5</v>
      </c>
      <c r="I17" s="27"/>
      <c r="J17" s="27"/>
      <c r="K17" s="27"/>
      <c r="L17" s="38"/>
      <c r="M17" s="38"/>
      <c r="N17" s="38"/>
      <c r="O17" s="38"/>
      <c r="Q17" s="13">
        <f>IF($L$13*H17=L17,1,0)</f>
        <v>0</v>
      </c>
    </row>
    <row r="18" spans="6:17" ht="14.1" customHeight="1">
      <c r="H18" s="27">
        <v>6</v>
      </c>
      <c r="I18" s="27"/>
      <c r="J18" s="27"/>
      <c r="K18" s="27"/>
      <c r="L18" s="38"/>
      <c r="M18" s="38"/>
      <c r="N18" s="38"/>
      <c r="O18" s="38"/>
      <c r="Q18" s="13">
        <f>IF($L$13*H18=L18,1,0)</f>
        <v>0</v>
      </c>
    </row>
    <row r="19" spans="6:17" ht="14.1" customHeight="1">
      <c r="H19" s="27">
        <v>7</v>
      </c>
      <c r="I19" s="27"/>
      <c r="J19" s="27"/>
      <c r="K19" s="27"/>
      <c r="L19" s="38"/>
      <c r="M19" s="38"/>
      <c r="N19" s="38"/>
      <c r="O19" s="38"/>
      <c r="Q19" s="13">
        <f>IF($L$13*H19=L19,1,0)</f>
        <v>0</v>
      </c>
    </row>
    <row r="20" spans="6:17" ht="14.1" customHeight="1">
      <c r="L20" s="26"/>
      <c r="M20" s="26"/>
    </row>
    <row r="21" spans="6:17" ht="14.1" customHeight="1">
      <c r="L21" s="15"/>
      <c r="M21" s="15"/>
    </row>
    <row r="22" spans="6:17" ht="14.1" customHeight="1">
      <c r="F22" s="4" t="s">
        <v>11</v>
      </c>
      <c r="J22" s="16">
        <f>SUM(Q15:Q19)</f>
        <v>0</v>
      </c>
      <c r="L22" s="26"/>
      <c r="M22" s="26"/>
    </row>
    <row r="23" spans="6:17" ht="14.1" customHeight="1">
      <c r="J23" s="16"/>
      <c r="L23" s="15"/>
      <c r="M23" s="15"/>
    </row>
    <row r="24" spans="6:17" ht="14.1" customHeight="1">
      <c r="J24" s="16"/>
      <c r="L24" s="15"/>
      <c r="M24" s="15"/>
    </row>
    <row r="25" spans="6:17" ht="14.1" customHeight="1">
      <c r="J25" s="16"/>
      <c r="L25" s="15"/>
      <c r="M25" s="15"/>
    </row>
    <row r="26" spans="6:17" ht="14.1" customHeight="1">
      <c r="G26" s="7" t="s">
        <v>12</v>
      </c>
      <c r="J26" s="16"/>
      <c r="L26" s="15"/>
      <c r="M26" s="15"/>
    </row>
    <row r="27" spans="6:17" ht="14.1" customHeight="1">
      <c r="G27" s="7" t="s">
        <v>13</v>
      </c>
      <c r="J27" s="16"/>
      <c r="L27" s="15"/>
      <c r="M27" s="15"/>
    </row>
    <row r="28" spans="6:17" ht="14.1" customHeight="1">
      <c r="G28" s="7" t="s">
        <v>14</v>
      </c>
      <c r="J28" s="16"/>
      <c r="L28" s="15"/>
      <c r="M28" s="15"/>
    </row>
    <row r="29" spans="6:17" ht="14.1" customHeight="1">
      <c r="G29" s="7"/>
      <c r="J29" s="16"/>
      <c r="L29" s="15"/>
      <c r="M29" s="15"/>
    </row>
    <row r="30" spans="6:17" ht="14.1" customHeight="1">
      <c r="G30" s="8" t="s">
        <v>5</v>
      </c>
      <c r="J30" s="16"/>
      <c r="L30" s="15"/>
      <c r="M30" s="15"/>
    </row>
    <row r="31" spans="6:17" ht="14.1" customHeight="1">
      <c r="F31" s="9"/>
      <c r="G31" s="9"/>
      <c r="H31" s="40" t="s">
        <v>6</v>
      </c>
      <c r="I31" s="40"/>
      <c r="J31" s="40"/>
      <c r="K31" s="40"/>
      <c r="L31" s="40"/>
      <c r="M31" s="40"/>
      <c r="N31" s="40"/>
      <c r="O31" s="40"/>
      <c r="P31" s="9"/>
      <c r="Q31" s="9"/>
    </row>
    <row r="32" spans="6:17" ht="14.1" customHeight="1">
      <c r="F32" s="10"/>
      <c r="G32" s="10"/>
      <c r="H32" s="41"/>
      <c r="I32" s="41"/>
      <c r="J32" s="41"/>
      <c r="K32" s="41"/>
      <c r="L32" s="41"/>
      <c r="M32" s="41"/>
      <c r="N32" s="41"/>
      <c r="O32" s="41"/>
    </row>
    <row r="33" spans="6:17" ht="14.1" customHeight="1">
      <c r="F33" s="11"/>
      <c r="G33" s="11"/>
      <c r="H33" s="42" t="s">
        <v>7</v>
      </c>
      <c r="I33" s="42"/>
      <c r="J33" s="42"/>
      <c r="K33" s="42"/>
      <c r="L33" s="42" t="s">
        <v>8</v>
      </c>
      <c r="M33" s="42"/>
      <c r="N33" s="42"/>
      <c r="O33" s="42"/>
      <c r="P33" s="11"/>
      <c r="Q33" s="11"/>
    </row>
    <row r="34" spans="6:17" ht="14.1" customHeight="1">
      <c r="H34" s="39" t="s">
        <v>9</v>
      </c>
      <c r="I34" s="39"/>
      <c r="J34" s="39"/>
      <c r="K34" s="39"/>
      <c r="L34" s="39" t="s">
        <v>10</v>
      </c>
      <c r="M34" s="39"/>
      <c r="N34" s="39"/>
      <c r="O34" s="39"/>
    </row>
    <row r="35" spans="6:17" ht="14.1" customHeight="1">
      <c r="H35" s="27">
        <v>1</v>
      </c>
      <c r="I35" s="27"/>
      <c r="J35" s="27"/>
      <c r="K35" s="27"/>
      <c r="L35" s="27">
        <v>200</v>
      </c>
      <c r="M35" s="27"/>
      <c r="N35" s="27"/>
      <c r="O35" s="27"/>
    </row>
    <row r="36" spans="6:17" ht="14.1" customHeight="1">
      <c r="F36" s="12"/>
      <c r="G36" s="12"/>
      <c r="H36" s="27">
        <v>2</v>
      </c>
      <c r="I36" s="27"/>
      <c r="J36" s="27"/>
      <c r="K36" s="27"/>
      <c r="L36" s="27">
        <v>400</v>
      </c>
      <c r="M36" s="27"/>
      <c r="N36" s="27"/>
      <c r="O36" s="27"/>
      <c r="P36" s="12"/>
      <c r="Q36" s="12"/>
    </row>
    <row r="37" spans="6:17" ht="14.1" customHeight="1">
      <c r="H37" s="27">
        <v>3</v>
      </c>
      <c r="I37" s="27"/>
      <c r="J37" s="27"/>
      <c r="K37" s="27"/>
      <c r="L37" s="38"/>
      <c r="M37" s="38"/>
      <c r="N37" s="38"/>
      <c r="O37" s="38"/>
      <c r="Q37" s="13">
        <f>IF($L$35*H37=L37,1,0)</f>
        <v>0</v>
      </c>
    </row>
    <row r="38" spans="6:17" ht="14.1" customHeight="1">
      <c r="H38" s="27">
        <v>4</v>
      </c>
      <c r="I38" s="27"/>
      <c r="J38" s="27"/>
      <c r="K38" s="27"/>
      <c r="L38" s="38"/>
      <c r="M38" s="38"/>
      <c r="N38" s="38"/>
      <c r="O38" s="38"/>
      <c r="Q38" s="13">
        <f>IF($L$35*H38=L38,1,0)</f>
        <v>0</v>
      </c>
    </row>
    <row r="39" spans="6:17" ht="14.1" customHeight="1">
      <c r="G39" s="14"/>
      <c r="H39" s="27">
        <v>5</v>
      </c>
      <c r="I39" s="27"/>
      <c r="J39" s="27"/>
      <c r="K39" s="27"/>
      <c r="L39" s="38"/>
      <c r="M39" s="38"/>
      <c r="N39" s="38"/>
      <c r="O39" s="38"/>
      <c r="Q39" s="13">
        <f>IF($L$35*H39=L39,1,0)</f>
        <v>0</v>
      </c>
    </row>
    <row r="40" spans="6:17" ht="14.1" customHeight="1">
      <c r="H40" s="27">
        <v>6</v>
      </c>
      <c r="I40" s="27"/>
      <c r="J40" s="27"/>
      <c r="K40" s="27"/>
      <c r="L40" s="38"/>
      <c r="M40" s="38"/>
      <c r="N40" s="38"/>
      <c r="O40" s="38"/>
      <c r="Q40" s="13">
        <f>IF($L$35*H40=L40,1,0)</f>
        <v>0</v>
      </c>
    </row>
    <row r="41" spans="6:17" ht="14.1" customHeight="1">
      <c r="H41" s="27">
        <v>7</v>
      </c>
      <c r="I41" s="27"/>
      <c r="J41" s="27"/>
      <c r="K41" s="27"/>
      <c r="L41" s="38"/>
      <c r="M41" s="38"/>
      <c r="N41" s="38"/>
      <c r="O41" s="38"/>
      <c r="Q41" s="13">
        <f>IF($L$35*H41=L41,1,0)</f>
        <v>0</v>
      </c>
    </row>
    <row r="42" spans="6:17" ht="14.1" customHeight="1">
      <c r="L42" s="26"/>
      <c r="M42" s="26"/>
    </row>
    <row r="43" spans="6:17" ht="14.1" customHeight="1">
      <c r="F43" s="4" t="s">
        <v>11</v>
      </c>
      <c r="J43" s="16">
        <f>SUM(Q37:Q41)</f>
        <v>0</v>
      </c>
      <c r="L43" s="26"/>
      <c r="M43" s="26"/>
    </row>
    <row r="44" spans="6:17" ht="14.1" customHeight="1">
      <c r="J44" s="16"/>
      <c r="L44" s="15"/>
      <c r="M44" s="15"/>
    </row>
    <row r="45" spans="6:17" ht="14.1" customHeight="1">
      <c r="J45" s="16"/>
      <c r="L45" s="15"/>
      <c r="M45" s="15"/>
    </row>
    <row r="46" spans="6:17" ht="14.1" customHeight="1">
      <c r="J46" s="16"/>
      <c r="L46" s="15"/>
      <c r="M46" s="15"/>
    </row>
    <row r="47" spans="6:17" ht="14.1" customHeight="1">
      <c r="G47" s="7" t="s">
        <v>15</v>
      </c>
      <c r="J47" s="16"/>
      <c r="L47" s="15"/>
      <c r="M47" s="15"/>
    </row>
    <row r="48" spans="6:17" ht="14.1" customHeight="1">
      <c r="G48" s="7" t="s">
        <v>16</v>
      </c>
      <c r="J48" s="16"/>
      <c r="L48" s="15"/>
      <c r="M48" s="15"/>
    </row>
    <row r="49" spans="6:17" ht="14.1" customHeight="1">
      <c r="G49" s="7" t="s">
        <v>17</v>
      </c>
      <c r="J49" s="16"/>
      <c r="L49" s="15"/>
      <c r="M49" s="15"/>
    </row>
    <row r="50" spans="6:17" ht="14.1" customHeight="1">
      <c r="G50" s="7"/>
      <c r="J50" s="16"/>
      <c r="L50" s="15"/>
      <c r="M50" s="15"/>
    </row>
    <row r="51" spans="6:17" ht="14.1" customHeight="1">
      <c r="G51" s="8" t="s">
        <v>5</v>
      </c>
      <c r="J51" s="16"/>
      <c r="L51" s="15"/>
      <c r="M51" s="15"/>
    </row>
    <row r="52" spans="6:17" ht="14.1" customHeight="1">
      <c r="F52" s="9"/>
      <c r="G52" s="9"/>
      <c r="H52" s="40" t="s">
        <v>6</v>
      </c>
      <c r="I52" s="40"/>
      <c r="J52" s="40"/>
      <c r="K52" s="40"/>
      <c r="L52" s="40"/>
      <c r="M52" s="40"/>
      <c r="N52" s="40"/>
      <c r="O52" s="40"/>
      <c r="P52" s="9"/>
      <c r="Q52" s="9"/>
    </row>
    <row r="53" spans="6:17" ht="14.1" customHeight="1">
      <c r="F53" s="10"/>
      <c r="G53" s="10"/>
      <c r="H53" s="41"/>
      <c r="I53" s="41"/>
      <c r="J53" s="41"/>
      <c r="K53" s="41"/>
      <c r="L53" s="41"/>
      <c r="M53" s="41"/>
      <c r="N53" s="41"/>
      <c r="O53" s="41"/>
    </row>
    <row r="54" spans="6:17" ht="14.1" customHeight="1">
      <c r="F54" s="11"/>
      <c r="G54" s="11"/>
      <c r="H54" s="42" t="s">
        <v>7</v>
      </c>
      <c r="I54" s="42"/>
      <c r="J54" s="42"/>
      <c r="K54" s="42"/>
      <c r="L54" s="42" t="s">
        <v>8</v>
      </c>
      <c r="M54" s="42"/>
      <c r="N54" s="42"/>
      <c r="O54" s="42"/>
      <c r="P54" s="11"/>
      <c r="Q54" s="11"/>
    </row>
    <row r="55" spans="6:17" ht="14.1" customHeight="1">
      <c r="H55" s="39" t="s">
        <v>9</v>
      </c>
      <c r="I55" s="39"/>
      <c r="J55" s="39"/>
      <c r="K55" s="39"/>
      <c r="L55" s="39" t="s">
        <v>10</v>
      </c>
      <c r="M55" s="39"/>
      <c r="N55" s="39"/>
      <c r="O55" s="39"/>
    </row>
    <row r="56" spans="6:17" ht="14.1" customHeight="1">
      <c r="H56" s="27">
        <v>1</v>
      </c>
      <c r="I56" s="27"/>
      <c r="J56" s="27"/>
      <c r="K56" s="27"/>
      <c r="L56" s="27">
        <v>300</v>
      </c>
      <c r="M56" s="27"/>
      <c r="N56" s="27"/>
      <c r="O56" s="27"/>
    </row>
    <row r="57" spans="6:17" ht="14.1" customHeight="1">
      <c r="F57" s="12"/>
      <c r="G57" s="12"/>
      <c r="H57" s="27">
        <v>2</v>
      </c>
      <c r="I57" s="27"/>
      <c r="J57" s="27"/>
      <c r="K57" s="27"/>
      <c r="L57" s="27">
        <v>600</v>
      </c>
      <c r="M57" s="27"/>
      <c r="N57" s="27"/>
      <c r="O57" s="27"/>
      <c r="P57" s="12"/>
      <c r="Q57" s="12"/>
    </row>
    <row r="58" spans="6:17" ht="14.1" customHeight="1">
      <c r="H58" s="27">
        <v>3</v>
      </c>
      <c r="I58" s="27"/>
      <c r="J58" s="27"/>
      <c r="K58" s="27"/>
      <c r="L58" s="38"/>
      <c r="M58" s="38"/>
      <c r="N58" s="38"/>
      <c r="O58" s="38"/>
      <c r="Q58" s="13">
        <f>IF($L$56*H58=L58,1,0)</f>
        <v>0</v>
      </c>
    </row>
    <row r="59" spans="6:17" ht="14.1" customHeight="1">
      <c r="H59" s="27">
        <v>4</v>
      </c>
      <c r="I59" s="27"/>
      <c r="J59" s="27"/>
      <c r="K59" s="27"/>
      <c r="L59" s="38"/>
      <c r="M59" s="38"/>
      <c r="N59" s="38"/>
      <c r="O59" s="38"/>
      <c r="Q59" s="13">
        <f>IF($L$56*H59=L59,1,0)</f>
        <v>0</v>
      </c>
    </row>
    <row r="60" spans="6:17" ht="14.1" customHeight="1">
      <c r="G60" s="14"/>
      <c r="H60" s="27">
        <v>5</v>
      </c>
      <c r="I60" s="27"/>
      <c r="J60" s="27"/>
      <c r="K60" s="27"/>
      <c r="L60" s="38"/>
      <c r="M60" s="38"/>
      <c r="N60" s="38"/>
      <c r="O60" s="38"/>
      <c r="Q60" s="13">
        <f>IF($L$56*H60=L60,1,0)</f>
        <v>0</v>
      </c>
    </row>
    <row r="61" spans="6:17" ht="14.1" customHeight="1">
      <c r="H61" s="27">
        <v>6</v>
      </c>
      <c r="I61" s="27"/>
      <c r="J61" s="27"/>
      <c r="K61" s="27"/>
      <c r="L61" s="38"/>
      <c r="M61" s="38"/>
      <c r="N61" s="38"/>
      <c r="O61" s="38"/>
      <c r="Q61" s="13">
        <f>IF($L$56*H61=L61,1,0)</f>
        <v>0</v>
      </c>
    </row>
    <row r="62" spans="6:17" ht="14.1" customHeight="1">
      <c r="H62" s="27">
        <v>7</v>
      </c>
      <c r="I62" s="27"/>
      <c r="J62" s="27"/>
      <c r="K62" s="27"/>
      <c r="L62" s="38"/>
      <c r="M62" s="38"/>
      <c r="N62" s="38"/>
      <c r="O62" s="38"/>
      <c r="Q62" s="13">
        <f>IF($L$56*H62=L62,1,0)</f>
        <v>0</v>
      </c>
    </row>
    <row r="63" spans="6:17" ht="14.1" customHeight="1">
      <c r="L63" s="26"/>
      <c r="M63" s="26"/>
    </row>
    <row r="64" spans="6:17" ht="14.1" customHeight="1">
      <c r="F64" s="4" t="s">
        <v>11</v>
      </c>
      <c r="J64" s="16">
        <f>SUM(Q58:Q62)</f>
        <v>0</v>
      </c>
      <c r="L64" s="26"/>
      <c r="M64" s="26"/>
    </row>
    <row r="65" spans="6:17" ht="14.1" customHeight="1">
      <c r="J65" s="16"/>
      <c r="L65" s="15"/>
      <c r="M65" s="15"/>
    </row>
    <row r="66" spans="6:17" ht="14.1" customHeight="1"/>
    <row r="67" spans="6:17" ht="14.1" customHeight="1"/>
    <row r="68" spans="6:17" ht="14.1" customHeight="1">
      <c r="G68" s="7" t="s">
        <v>18</v>
      </c>
    </row>
    <row r="69" spans="6:17" ht="14.1" customHeight="1">
      <c r="G69" s="7" t="s">
        <v>19</v>
      </c>
    </row>
    <row r="70" spans="6:17" ht="14.1" customHeight="1">
      <c r="G70" s="7" t="s">
        <v>20</v>
      </c>
    </row>
    <row r="71" spans="6:17" ht="14.1" customHeight="1">
      <c r="G71" s="7"/>
    </row>
    <row r="72" spans="6:17" ht="14.1" customHeight="1">
      <c r="G72" s="8" t="s">
        <v>5</v>
      </c>
    </row>
    <row r="73" spans="6:17" ht="14.1" customHeight="1">
      <c r="F73" s="9"/>
      <c r="G73" s="9"/>
      <c r="H73" s="40" t="s">
        <v>6</v>
      </c>
      <c r="I73" s="40"/>
      <c r="J73" s="40"/>
      <c r="K73" s="40"/>
      <c r="L73" s="40"/>
      <c r="M73" s="40"/>
      <c r="N73" s="40"/>
      <c r="O73" s="40"/>
      <c r="P73" s="9"/>
      <c r="Q73" s="9"/>
    </row>
    <row r="74" spans="6:17" ht="14.1" customHeight="1">
      <c r="F74" s="10"/>
      <c r="G74" s="10"/>
      <c r="H74" s="41"/>
      <c r="I74" s="41"/>
      <c r="J74" s="41"/>
      <c r="K74" s="41"/>
      <c r="L74" s="41"/>
      <c r="M74" s="41"/>
      <c r="N74" s="41"/>
      <c r="O74" s="41"/>
    </row>
    <row r="75" spans="6:17" ht="14.1" customHeight="1">
      <c r="F75" s="11"/>
      <c r="G75" s="11"/>
      <c r="H75" s="42" t="s">
        <v>7</v>
      </c>
      <c r="I75" s="42"/>
      <c r="J75" s="42"/>
      <c r="K75" s="42"/>
      <c r="L75" s="42" t="s">
        <v>8</v>
      </c>
      <c r="M75" s="42"/>
      <c r="N75" s="42"/>
      <c r="O75" s="42"/>
      <c r="P75" s="11"/>
      <c r="Q75" s="11"/>
    </row>
    <row r="76" spans="6:17" ht="14.1" customHeight="1">
      <c r="H76" s="39" t="s">
        <v>9</v>
      </c>
      <c r="I76" s="39"/>
      <c r="J76" s="39"/>
      <c r="K76" s="39"/>
      <c r="L76" s="39" t="s">
        <v>10</v>
      </c>
      <c r="M76" s="39"/>
      <c r="N76" s="39"/>
      <c r="O76" s="39"/>
    </row>
    <row r="77" spans="6:17" ht="14.1" customHeight="1">
      <c r="H77" s="27">
        <v>1</v>
      </c>
      <c r="I77" s="27"/>
      <c r="J77" s="27"/>
      <c r="K77" s="27"/>
      <c r="L77" s="27">
        <v>500</v>
      </c>
      <c r="M77" s="27"/>
      <c r="N77" s="27"/>
      <c r="O77" s="27"/>
    </row>
    <row r="78" spans="6:17" ht="14.1" customHeight="1">
      <c r="F78" s="12"/>
      <c r="G78" s="12"/>
      <c r="H78" s="27">
        <v>2</v>
      </c>
      <c r="I78" s="27"/>
      <c r="J78" s="27"/>
      <c r="K78" s="27"/>
      <c r="L78" s="27">
        <v>1000</v>
      </c>
      <c r="M78" s="27"/>
      <c r="N78" s="27"/>
      <c r="O78" s="27"/>
      <c r="P78" s="12"/>
      <c r="Q78" s="12"/>
    </row>
    <row r="79" spans="6:17" ht="14.1" customHeight="1">
      <c r="H79" s="27">
        <v>3</v>
      </c>
      <c r="I79" s="27"/>
      <c r="J79" s="27"/>
      <c r="K79" s="27"/>
      <c r="L79" s="38"/>
      <c r="M79" s="38"/>
      <c r="N79" s="38"/>
      <c r="O79" s="38"/>
      <c r="Q79" s="13">
        <f>IF($L$77*H79=L79,1,0)</f>
        <v>0</v>
      </c>
    </row>
    <row r="80" spans="6:17" ht="14.1" customHeight="1">
      <c r="H80" s="27">
        <v>4</v>
      </c>
      <c r="I80" s="27"/>
      <c r="J80" s="27"/>
      <c r="K80" s="27"/>
      <c r="L80" s="38"/>
      <c r="M80" s="38"/>
      <c r="N80" s="38"/>
      <c r="O80" s="38"/>
      <c r="Q80" s="13">
        <f>IF($L$77*H80=L80,1,0)</f>
        <v>0</v>
      </c>
    </row>
    <row r="81" spans="6:17" ht="14.1" customHeight="1">
      <c r="G81" s="14"/>
      <c r="H81" s="27">
        <v>5</v>
      </c>
      <c r="I81" s="27"/>
      <c r="J81" s="27"/>
      <c r="K81" s="27"/>
      <c r="L81" s="38"/>
      <c r="M81" s="38"/>
      <c r="N81" s="38"/>
      <c r="O81" s="38"/>
      <c r="Q81" s="13">
        <f>IF($L$77*H81=L81,1,0)</f>
        <v>0</v>
      </c>
    </row>
    <row r="82" spans="6:17" ht="14.1" customHeight="1">
      <c r="H82" s="27">
        <v>6</v>
      </c>
      <c r="I82" s="27"/>
      <c r="J82" s="27"/>
      <c r="K82" s="27"/>
      <c r="L82" s="38"/>
      <c r="M82" s="38"/>
      <c r="N82" s="38"/>
      <c r="O82" s="38"/>
      <c r="Q82" s="13">
        <f>IF($L$77*H82=L82,1,0)</f>
        <v>0</v>
      </c>
    </row>
    <row r="83" spans="6:17" ht="14.1" customHeight="1">
      <c r="H83" s="27">
        <v>7</v>
      </c>
      <c r="I83" s="27"/>
      <c r="J83" s="27"/>
      <c r="K83" s="27"/>
      <c r="L83" s="38"/>
      <c r="M83" s="38"/>
      <c r="N83" s="38"/>
      <c r="O83" s="38"/>
      <c r="Q83" s="13">
        <f>IF($L$77*H83=L83,1,0)</f>
        <v>0</v>
      </c>
    </row>
    <row r="84" spans="6:17" ht="14.1" customHeight="1">
      <c r="L84" s="26"/>
      <c r="M84" s="26"/>
    </row>
    <row r="85" spans="6:17" ht="14.1" customHeight="1">
      <c r="F85" s="4" t="s">
        <v>11</v>
      </c>
      <c r="J85" s="16">
        <f>SUM(Q79:Q83)</f>
        <v>0</v>
      </c>
      <c r="L85" s="26"/>
      <c r="M85" s="26"/>
    </row>
    <row r="86" spans="6:17" ht="14.1" customHeight="1"/>
    <row r="87" spans="6:17" ht="14.1" customHeight="1"/>
    <row r="88" spans="6:17" ht="14.1" customHeight="1"/>
    <row r="89" spans="6:17" ht="14.1" customHeight="1">
      <c r="G89" s="7" t="s">
        <v>21</v>
      </c>
    </row>
    <row r="90" spans="6:17" ht="14.1" customHeight="1">
      <c r="G90" s="7" t="s">
        <v>22</v>
      </c>
    </row>
    <row r="91" spans="6:17" ht="14.1" customHeight="1">
      <c r="G91" s="7" t="s">
        <v>23</v>
      </c>
    </row>
    <row r="92" spans="6:17" ht="14.1" customHeight="1"/>
    <row r="93" spans="6:17" ht="14.1" customHeight="1">
      <c r="G93" s="8" t="s">
        <v>5</v>
      </c>
    </row>
    <row r="94" spans="6:17" ht="14.1" customHeight="1">
      <c r="F94" s="9"/>
      <c r="G94" s="9"/>
      <c r="H94" s="40" t="s">
        <v>6</v>
      </c>
      <c r="I94" s="40"/>
      <c r="J94" s="40"/>
      <c r="K94" s="40"/>
      <c r="L94" s="40"/>
      <c r="M94" s="40"/>
      <c r="N94" s="40"/>
      <c r="O94" s="40"/>
      <c r="P94" s="9"/>
      <c r="Q94" s="9"/>
    </row>
    <row r="95" spans="6:17" ht="14.1" customHeight="1">
      <c r="F95" s="10"/>
      <c r="G95" s="10"/>
      <c r="H95" s="41"/>
      <c r="I95" s="41"/>
      <c r="J95" s="41"/>
      <c r="K95" s="41"/>
      <c r="L95" s="41"/>
      <c r="M95" s="41"/>
      <c r="N95" s="41"/>
      <c r="O95" s="41"/>
    </row>
    <row r="96" spans="6:17" ht="14.1" customHeight="1">
      <c r="F96" s="11"/>
      <c r="G96" s="11"/>
      <c r="H96" s="42" t="s">
        <v>7</v>
      </c>
      <c r="I96" s="42"/>
      <c r="J96" s="42"/>
      <c r="K96" s="42"/>
      <c r="L96" s="42" t="s">
        <v>8</v>
      </c>
      <c r="M96" s="42"/>
      <c r="N96" s="42"/>
      <c r="O96" s="42"/>
      <c r="P96" s="11"/>
      <c r="Q96" s="11"/>
    </row>
    <row r="97" spans="6:17" ht="14.1" customHeight="1">
      <c r="H97" s="39" t="s">
        <v>9</v>
      </c>
      <c r="I97" s="39"/>
      <c r="J97" s="39"/>
      <c r="K97" s="39"/>
      <c r="L97" s="39" t="s">
        <v>10</v>
      </c>
      <c r="M97" s="39"/>
      <c r="N97" s="39"/>
      <c r="O97" s="39"/>
    </row>
    <row r="98" spans="6:17" ht="14.1" customHeight="1">
      <c r="H98" s="27">
        <v>1</v>
      </c>
      <c r="I98" s="27"/>
      <c r="J98" s="27"/>
      <c r="K98" s="27"/>
      <c r="L98" s="27">
        <v>1200</v>
      </c>
      <c r="M98" s="27"/>
      <c r="N98" s="27"/>
      <c r="O98" s="27"/>
    </row>
    <row r="99" spans="6:17" ht="14.1" customHeight="1">
      <c r="F99" s="12"/>
      <c r="G99" s="12"/>
      <c r="H99" s="27">
        <v>2</v>
      </c>
      <c r="I99" s="27"/>
      <c r="J99" s="27"/>
      <c r="K99" s="27"/>
      <c r="L99" s="27">
        <v>2400</v>
      </c>
      <c r="M99" s="27"/>
      <c r="N99" s="27"/>
      <c r="O99" s="27"/>
      <c r="P99" s="12"/>
      <c r="Q99" s="12"/>
    </row>
    <row r="100" spans="6:17" ht="14.1" customHeight="1">
      <c r="H100" s="27">
        <v>3</v>
      </c>
      <c r="I100" s="27"/>
      <c r="J100" s="27"/>
      <c r="K100" s="27"/>
      <c r="L100" s="38"/>
      <c r="M100" s="38"/>
      <c r="N100" s="38"/>
      <c r="O100" s="38"/>
      <c r="Q100" s="13">
        <f>IF($L$98*H100=L100,1,0)</f>
        <v>0</v>
      </c>
    </row>
    <row r="101" spans="6:17" ht="14.1" customHeight="1">
      <c r="H101" s="27">
        <v>4</v>
      </c>
      <c r="I101" s="27"/>
      <c r="J101" s="27"/>
      <c r="K101" s="27"/>
      <c r="L101" s="38"/>
      <c r="M101" s="38"/>
      <c r="N101" s="38"/>
      <c r="O101" s="38"/>
      <c r="Q101" s="13">
        <f>IF($L$98*H101=L101,1,0)</f>
        <v>0</v>
      </c>
    </row>
    <row r="102" spans="6:17" ht="14.1" customHeight="1">
      <c r="G102" s="14"/>
      <c r="H102" s="27">
        <v>5</v>
      </c>
      <c r="I102" s="27"/>
      <c r="J102" s="27"/>
      <c r="K102" s="27"/>
      <c r="L102" s="38"/>
      <c r="M102" s="38"/>
      <c r="N102" s="38"/>
      <c r="O102" s="38"/>
      <c r="Q102" s="13">
        <f>IF($L$98*H102=L102,1,0)</f>
        <v>0</v>
      </c>
    </row>
    <row r="103" spans="6:17" ht="14.1" customHeight="1">
      <c r="H103" s="27">
        <v>6</v>
      </c>
      <c r="I103" s="27"/>
      <c r="J103" s="27"/>
      <c r="K103" s="27"/>
      <c r="L103" s="38"/>
      <c r="M103" s="38"/>
      <c r="N103" s="38"/>
      <c r="O103" s="38"/>
      <c r="Q103" s="13">
        <f>IF($L$98*H103=L103,1,0)</f>
        <v>0</v>
      </c>
    </row>
    <row r="104" spans="6:17" ht="14.1" customHeight="1">
      <c r="H104" s="27">
        <v>7</v>
      </c>
      <c r="I104" s="27"/>
      <c r="J104" s="27"/>
      <c r="K104" s="27"/>
      <c r="L104" s="38"/>
      <c r="M104" s="38"/>
      <c r="N104" s="38"/>
      <c r="O104" s="38"/>
      <c r="Q104" s="13">
        <f>IF($L$98*H104=L104,1,0)</f>
        <v>0</v>
      </c>
    </row>
    <row r="105" spans="6:17" ht="14.1" customHeight="1">
      <c r="L105" s="26"/>
      <c r="M105" s="26"/>
    </row>
    <row r="106" spans="6:17" ht="14.1" customHeight="1">
      <c r="F106" s="4" t="s">
        <v>11</v>
      </c>
      <c r="J106" s="16">
        <f>SUM(Q100:Q104)</f>
        <v>0</v>
      </c>
      <c r="L106" s="26"/>
      <c r="M106" s="26"/>
    </row>
    <row r="107" spans="6:17" ht="14.1" customHeight="1"/>
    <row r="108" spans="6:17" ht="14.1" customHeight="1"/>
    <row r="109" spans="6:17" ht="14.1" customHeight="1"/>
    <row r="112" spans="6:17">
      <c r="G112" s="4" t="s">
        <v>25</v>
      </c>
      <c r="H112" s="7" t="s">
        <v>24</v>
      </c>
    </row>
    <row r="113" spans="6:27">
      <c r="G113" s="7" t="s">
        <v>28</v>
      </c>
      <c r="V113" s="30">
        <v>1000</v>
      </c>
      <c r="W113" s="30"/>
      <c r="X113" s="30"/>
      <c r="Y113" s="30"/>
      <c r="Z113" s="30"/>
      <c r="AA113" s="4" t="s">
        <v>26</v>
      </c>
    </row>
    <row r="114" spans="6:27">
      <c r="G114" s="7"/>
      <c r="V114" s="17"/>
      <c r="W114" s="17"/>
      <c r="X114" s="17"/>
      <c r="Y114" s="17"/>
      <c r="Z114" s="17"/>
    </row>
    <row r="116" spans="6:27" ht="15.75">
      <c r="G116" s="8" t="s">
        <v>5</v>
      </c>
    </row>
    <row r="117" spans="6:27" ht="15" customHeight="1">
      <c r="F117" s="9"/>
      <c r="G117" s="9"/>
      <c r="H117" s="31" t="s">
        <v>6</v>
      </c>
      <c r="I117" s="31"/>
      <c r="J117" s="31"/>
      <c r="K117" s="31"/>
      <c r="L117" s="31"/>
      <c r="M117" s="31"/>
      <c r="N117" s="31"/>
      <c r="O117" s="31"/>
      <c r="P117" s="31"/>
      <c r="Q117" s="9"/>
    </row>
    <row r="118" spans="6:27">
      <c r="F118" s="10"/>
      <c r="G118" s="10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6:27" ht="20.25" customHeight="1">
      <c r="F119" s="11"/>
      <c r="G119" s="11"/>
      <c r="H119" s="33" t="s">
        <v>7</v>
      </c>
      <c r="I119" s="33"/>
      <c r="J119" s="33"/>
      <c r="K119" s="33"/>
      <c r="L119" s="34" t="s">
        <v>8</v>
      </c>
      <c r="M119" s="34"/>
      <c r="N119" s="34"/>
      <c r="O119" s="34"/>
      <c r="P119" s="34"/>
      <c r="Q119" s="11"/>
    </row>
    <row r="120" spans="6:27">
      <c r="H120" s="35" t="s">
        <v>9</v>
      </c>
      <c r="I120" s="35"/>
      <c r="J120" s="35"/>
      <c r="K120" s="35"/>
      <c r="L120" s="35" t="s">
        <v>10</v>
      </c>
      <c r="M120" s="35"/>
      <c r="N120" s="35"/>
      <c r="O120" s="35"/>
      <c r="P120" s="35"/>
    </row>
    <row r="121" spans="6:27">
      <c r="H121" s="27">
        <v>0</v>
      </c>
      <c r="I121" s="27"/>
      <c r="J121" s="27"/>
      <c r="K121" s="27"/>
      <c r="L121" s="36">
        <f>H121*$V$113</f>
        <v>0</v>
      </c>
      <c r="M121" s="36"/>
      <c r="N121" s="36"/>
      <c r="O121" s="36"/>
      <c r="P121" s="36"/>
    </row>
    <row r="122" spans="6:27">
      <c r="F122" s="12"/>
      <c r="G122" s="12"/>
      <c r="H122" s="27">
        <v>1</v>
      </c>
      <c r="I122" s="27"/>
      <c r="J122" s="27"/>
      <c r="K122" s="27"/>
      <c r="L122" s="36">
        <f t="shared" ref="L122" si="0">H122*$V$113</f>
        <v>1000</v>
      </c>
      <c r="M122" s="36"/>
      <c r="N122" s="36"/>
      <c r="O122" s="36"/>
      <c r="P122" s="36"/>
      <c r="Q122" s="12"/>
    </row>
    <row r="123" spans="6:27">
      <c r="H123" s="27">
        <v>2</v>
      </c>
      <c r="I123" s="27"/>
      <c r="J123" s="27"/>
      <c r="K123" s="27"/>
      <c r="L123" s="28"/>
      <c r="M123" s="28"/>
      <c r="N123" s="28"/>
      <c r="O123" s="28"/>
      <c r="P123" s="28"/>
      <c r="R123" s="13">
        <f>IF(H123*$V$113=L123,1,0)</f>
        <v>0</v>
      </c>
    </row>
    <row r="124" spans="6:27">
      <c r="H124" s="27">
        <v>3</v>
      </c>
      <c r="I124" s="27"/>
      <c r="J124" s="27"/>
      <c r="K124" s="27"/>
      <c r="L124" s="28"/>
      <c r="M124" s="28"/>
      <c r="N124" s="28"/>
      <c r="O124" s="28"/>
      <c r="P124" s="28"/>
      <c r="R124" s="13">
        <f t="shared" ref="R124:R127" si="1">IF(H124*$V$113=L124,1,0)</f>
        <v>0</v>
      </c>
    </row>
    <row r="125" spans="6:27">
      <c r="G125" s="14"/>
      <c r="H125" s="27">
        <v>4</v>
      </c>
      <c r="I125" s="27"/>
      <c r="J125" s="27"/>
      <c r="K125" s="27"/>
      <c r="L125" s="28"/>
      <c r="M125" s="28"/>
      <c r="N125" s="28"/>
      <c r="O125" s="28"/>
      <c r="P125" s="28"/>
      <c r="R125" s="13">
        <f t="shared" si="1"/>
        <v>0</v>
      </c>
    </row>
    <row r="126" spans="6:27">
      <c r="H126" s="27">
        <v>5</v>
      </c>
      <c r="I126" s="27"/>
      <c r="J126" s="27"/>
      <c r="K126" s="27"/>
      <c r="L126" s="28"/>
      <c r="M126" s="28"/>
      <c r="N126" s="28"/>
      <c r="O126" s="28"/>
      <c r="P126" s="28"/>
      <c r="R126" s="13">
        <f t="shared" si="1"/>
        <v>0</v>
      </c>
    </row>
    <row r="127" spans="6:27">
      <c r="H127" s="27">
        <v>6</v>
      </c>
      <c r="I127" s="27"/>
      <c r="J127" s="27"/>
      <c r="K127" s="27"/>
      <c r="L127" s="28"/>
      <c r="M127" s="28"/>
      <c r="N127" s="28"/>
      <c r="O127" s="28"/>
      <c r="P127" s="28"/>
      <c r="R127" s="13">
        <f t="shared" si="1"/>
        <v>0</v>
      </c>
    </row>
    <row r="128" spans="6:27">
      <c r="L128" s="26"/>
      <c r="M128" s="26"/>
    </row>
    <row r="129" spans="6:33">
      <c r="F129" s="4" t="s">
        <v>11</v>
      </c>
      <c r="J129" s="16">
        <f>SUM(R123:R127)</f>
        <v>0</v>
      </c>
      <c r="L129" s="26"/>
      <c r="M129" s="26"/>
    </row>
    <row r="133" spans="6:33">
      <c r="G133" s="4" t="s">
        <v>27</v>
      </c>
      <c r="H133" s="7" t="s">
        <v>24</v>
      </c>
    </row>
    <row r="134" spans="6:33">
      <c r="G134" s="7" t="s">
        <v>29</v>
      </c>
      <c r="N134" s="37"/>
      <c r="O134" s="37"/>
      <c r="P134" s="37"/>
      <c r="Q134" s="37"/>
      <c r="R134" s="37"/>
      <c r="S134" s="37"/>
      <c r="T134" s="37"/>
      <c r="U134" s="37"/>
      <c r="V134" s="4" t="s">
        <v>30</v>
      </c>
      <c r="AB134" s="30">
        <v>1000</v>
      </c>
      <c r="AC134" s="30"/>
      <c r="AD134" s="30"/>
      <c r="AE134" s="30"/>
      <c r="AF134" s="30"/>
      <c r="AG134" s="4" t="s">
        <v>26</v>
      </c>
    </row>
    <row r="135" spans="6:33">
      <c r="G135" s="7"/>
      <c r="V135" s="17"/>
      <c r="W135" s="17"/>
      <c r="X135" s="17"/>
      <c r="Y135" s="17"/>
      <c r="Z135" s="17"/>
    </row>
    <row r="137" spans="6:33" ht="15.75">
      <c r="G137" s="8" t="s">
        <v>5</v>
      </c>
    </row>
    <row r="138" spans="6:33" ht="15">
      <c r="F138" s="9"/>
      <c r="G138" s="9"/>
      <c r="H138" s="31" t="s">
        <v>6</v>
      </c>
      <c r="I138" s="31"/>
      <c r="J138" s="31"/>
      <c r="K138" s="31"/>
      <c r="L138" s="31"/>
      <c r="M138" s="31"/>
      <c r="N138" s="31"/>
      <c r="O138" s="31"/>
      <c r="P138" s="31"/>
      <c r="Q138" s="9"/>
    </row>
    <row r="139" spans="6:33">
      <c r="F139" s="10"/>
      <c r="G139" s="10"/>
      <c r="H139" s="32"/>
      <c r="I139" s="32"/>
      <c r="J139" s="32"/>
      <c r="K139" s="32"/>
      <c r="L139" s="32"/>
      <c r="M139" s="32"/>
      <c r="N139" s="32"/>
      <c r="O139" s="32"/>
      <c r="P139" s="32"/>
    </row>
    <row r="140" spans="6:33" ht="20.25">
      <c r="F140" s="11"/>
      <c r="G140" s="11"/>
      <c r="H140" s="33">
        <f>N134</f>
        <v>0</v>
      </c>
      <c r="I140" s="33"/>
      <c r="J140" s="33"/>
      <c r="K140" s="33"/>
      <c r="L140" s="34" t="s">
        <v>8</v>
      </c>
      <c r="M140" s="34"/>
      <c r="N140" s="34"/>
      <c r="O140" s="34"/>
      <c r="P140" s="34"/>
      <c r="Q140" s="11"/>
    </row>
    <row r="141" spans="6:33">
      <c r="H141" s="35" t="s">
        <v>9</v>
      </c>
      <c r="I141" s="35"/>
      <c r="J141" s="35"/>
      <c r="K141" s="35"/>
      <c r="L141" s="35" t="s">
        <v>10</v>
      </c>
      <c r="M141" s="35"/>
      <c r="N141" s="35"/>
      <c r="O141" s="35"/>
      <c r="P141" s="35"/>
    </row>
    <row r="142" spans="6:33">
      <c r="H142" s="27">
        <v>0</v>
      </c>
      <c r="I142" s="27"/>
      <c r="J142" s="27"/>
      <c r="K142" s="27"/>
      <c r="L142" s="36">
        <f t="shared" ref="L142:L143" si="2">H142*$V$113</f>
        <v>0</v>
      </c>
      <c r="M142" s="36"/>
      <c r="N142" s="36"/>
      <c r="O142" s="36"/>
      <c r="P142" s="36"/>
    </row>
    <row r="143" spans="6:33">
      <c r="F143" s="12"/>
      <c r="G143" s="12"/>
      <c r="H143" s="27">
        <v>1</v>
      </c>
      <c r="I143" s="27"/>
      <c r="J143" s="27"/>
      <c r="K143" s="27"/>
      <c r="L143" s="36">
        <f t="shared" si="2"/>
        <v>1000</v>
      </c>
      <c r="M143" s="36"/>
      <c r="N143" s="36"/>
      <c r="O143" s="36"/>
      <c r="P143" s="36"/>
      <c r="Q143" s="12"/>
    </row>
    <row r="144" spans="6:33">
      <c r="H144" s="27">
        <v>2</v>
      </c>
      <c r="I144" s="27"/>
      <c r="J144" s="27"/>
      <c r="K144" s="27"/>
      <c r="L144" s="28"/>
      <c r="M144" s="28"/>
      <c r="N144" s="28"/>
      <c r="O144" s="28"/>
      <c r="P144" s="28"/>
      <c r="R144" s="13">
        <f t="shared" ref="R144:R156" si="3">IF(H144*$V$113=L144,1,0)</f>
        <v>0</v>
      </c>
    </row>
    <row r="145" spans="6:18">
      <c r="H145" s="27">
        <v>3</v>
      </c>
      <c r="I145" s="27"/>
      <c r="J145" s="27"/>
      <c r="K145" s="27"/>
      <c r="L145" s="28"/>
      <c r="M145" s="28"/>
      <c r="N145" s="28"/>
      <c r="O145" s="28"/>
      <c r="P145" s="28"/>
      <c r="R145" s="13">
        <f t="shared" si="3"/>
        <v>0</v>
      </c>
    </row>
    <row r="146" spans="6:18">
      <c r="G146" s="14"/>
      <c r="H146" s="27">
        <v>4</v>
      </c>
      <c r="I146" s="27"/>
      <c r="J146" s="27"/>
      <c r="K146" s="27"/>
      <c r="L146" s="28"/>
      <c r="M146" s="28"/>
      <c r="N146" s="28"/>
      <c r="O146" s="28"/>
      <c r="P146" s="28"/>
      <c r="R146" s="13">
        <f t="shared" si="3"/>
        <v>0</v>
      </c>
    </row>
    <row r="147" spans="6:18">
      <c r="H147" s="27">
        <v>5</v>
      </c>
      <c r="I147" s="27"/>
      <c r="J147" s="27"/>
      <c r="K147" s="27"/>
      <c r="L147" s="28"/>
      <c r="M147" s="28"/>
      <c r="N147" s="28"/>
      <c r="O147" s="28"/>
      <c r="P147" s="28"/>
      <c r="R147" s="13">
        <f t="shared" si="3"/>
        <v>0</v>
      </c>
    </row>
    <row r="148" spans="6:18">
      <c r="H148" s="27">
        <v>6</v>
      </c>
      <c r="I148" s="27"/>
      <c r="J148" s="27"/>
      <c r="K148" s="27"/>
      <c r="L148" s="28"/>
      <c r="M148" s="28"/>
      <c r="N148" s="28"/>
      <c r="O148" s="28"/>
      <c r="P148" s="28"/>
      <c r="R148" s="13">
        <f t="shared" si="3"/>
        <v>0</v>
      </c>
    </row>
    <row r="149" spans="6:18">
      <c r="H149" s="27">
        <v>7</v>
      </c>
      <c r="I149" s="27"/>
      <c r="J149" s="27"/>
      <c r="K149" s="27"/>
      <c r="L149" s="28"/>
      <c r="M149" s="28"/>
      <c r="N149" s="28"/>
      <c r="O149" s="28"/>
      <c r="P149" s="28"/>
      <c r="R149" s="13">
        <f t="shared" si="3"/>
        <v>0</v>
      </c>
    </row>
    <row r="150" spans="6:18">
      <c r="H150" s="27">
        <v>8</v>
      </c>
      <c r="I150" s="27"/>
      <c r="J150" s="27"/>
      <c r="K150" s="27"/>
      <c r="L150" s="28"/>
      <c r="M150" s="28"/>
      <c r="N150" s="28"/>
      <c r="O150" s="28"/>
      <c r="P150" s="28"/>
      <c r="R150" s="13">
        <f t="shared" si="3"/>
        <v>0</v>
      </c>
    </row>
    <row r="151" spans="6:18">
      <c r="H151" s="27">
        <v>9</v>
      </c>
      <c r="I151" s="27"/>
      <c r="J151" s="27"/>
      <c r="K151" s="27"/>
      <c r="L151" s="28"/>
      <c r="M151" s="28"/>
      <c r="N151" s="28"/>
      <c r="O151" s="28"/>
      <c r="P151" s="28"/>
      <c r="R151" s="13">
        <f t="shared" si="3"/>
        <v>0</v>
      </c>
    </row>
    <row r="152" spans="6:18">
      <c r="H152" s="27">
        <v>10</v>
      </c>
      <c r="I152" s="27"/>
      <c r="J152" s="27"/>
      <c r="K152" s="27"/>
      <c r="L152" s="28"/>
      <c r="M152" s="28"/>
      <c r="N152" s="28"/>
      <c r="O152" s="28"/>
      <c r="P152" s="28"/>
      <c r="R152" s="13">
        <f t="shared" si="3"/>
        <v>0</v>
      </c>
    </row>
    <row r="153" spans="6:18">
      <c r="H153" s="27">
        <v>11</v>
      </c>
      <c r="I153" s="27"/>
      <c r="J153" s="27"/>
      <c r="K153" s="27"/>
      <c r="L153" s="28"/>
      <c r="M153" s="28"/>
      <c r="N153" s="28"/>
      <c r="O153" s="28"/>
      <c r="P153" s="28"/>
      <c r="R153" s="13">
        <f t="shared" si="3"/>
        <v>0</v>
      </c>
    </row>
    <row r="154" spans="6:18">
      <c r="H154" s="27">
        <v>12</v>
      </c>
      <c r="I154" s="27"/>
      <c r="J154" s="27"/>
      <c r="K154" s="27"/>
      <c r="L154" s="28"/>
      <c r="M154" s="28"/>
      <c r="N154" s="28"/>
      <c r="O154" s="28"/>
      <c r="P154" s="28"/>
      <c r="R154" s="13">
        <f t="shared" si="3"/>
        <v>0</v>
      </c>
    </row>
    <row r="155" spans="6:18">
      <c r="H155" s="27">
        <v>13</v>
      </c>
      <c r="I155" s="27"/>
      <c r="J155" s="27"/>
      <c r="K155" s="27"/>
      <c r="L155" s="28"/>
      <c r="M155" s="28"/>
      <c r="N155" s="28"/>
      <c r="O155" s="28"/>
      <c r="P155" s="28"/>
      <c r="R155" s="13">
        <f t="shared" si="3"/>
        <v>0</v>
      </c>
    </row>
    <row r="156" spans="6:18">
      <c r="H156" s="27">
        <v>14</v>
      </c>
      <c r="I156" s="27"/>
      <c r="J156" s="27"/>
      <c r="K156" s="27"/>
      <c r="L156" s="28"/>
      <c r="M156" s="28"/>
      <c r="N156" s="28"/>
      <c r="O156" s="28"/>
      <c r="P156" s="28"/>
      <c r="R156" s="13">
        <f t="shared" si="3"/>
        <v>0</v>
      </c>
    </row>
    <row r="157" spans="6:18">
      <c r="H157" s="27">
        <v>15</v>
      </c>
      <c r="I157" s="27"/>
      <c r="J157" s="27"/>
      <c r="K157" s="27"/>
      <c r="L157" s="28"/>
      <c r="M157" s="28"/>
      <c r="N157" s="28"/>
      <c r="O157" s="28"/>
      <c r="P157" s="28"/>
      <c r="R157" s="13">
        <f t="shared" ref="R157" si="4">IF(H157*$V$113=L157,1,0)</f>
        <v>0</v>
      </c>
    </row>
    <row r="158" spans="6:18">
      <c r="H158" s="27">
        <v>16</v>
      </c>
      <c r="I158" s="27"/>
      <c r="J158" s="27"/>
      <c r="K158" s="27"/>
      <c r="L158" s="28"/>
      <c r="M158" s="28"/>
      <c r="N158" s="28"/>
      <c r="O158" s="28"/>
      <c r="P158" s="28"/>
      <c r="R158" s="13">
        <f t="shared" ref="R158" si="5">IF(H158*$V$113=L158,1,0)</f>
        <v>0</v>
      </c>
    </row>
    <row r="159" spans="6:18">
      <c r="L159" s="26"/>
      <c r="M159" s="26"/>
    </row>
    <row r="160" spans="6:18">
      <c r="F160" s="4" t="s">
        <v>11</v>
      </c>
      <c r="J160" s="29">
        <f>SUM(R144:R158)</f>
        <v>0</v>
      </c>
      <c r="K160" s="29"/>
      <c r="L160" s="26"/>
      <c r="M160" s="26"/>
    </row>
    <row r="164" spans="6:38">
      <c r="G164" s="4" t="s">
        <v>31</v>
      </c>
      <c r="H164" s="7" t="s">
        <v>24</v>
      </c>
    </row>
    <row r="165" spans="6:38">
      <c r="G165" s="4" t="s">
        <v>46</v>
      </c>
      <c r="H165" s="7"/>
    </row>
    <row r="166" spans="6:38">
      <c r="G166" s="4" t="s">
        <v>32</v>
      </c>
      <c r="H166" s="7"/>
      <c r="K166" s="21" t="s">
        <v>34</v>
      </c>
      <c r="S166" s="4" t="s">
        <v>33</v>
      </c>
      <c r="AG166" s="46">
        <v>3500</v>
      </c>
      <c r="AH166" s="46"/>
      <c r="AI166" s="46"/>
      <c r="AJ166" s="46"/>
      <c r="AK166" s="46"/>
      <c r="AL166" s="4" t="s">
        <v>35</v>
      </c>
    </row>
    <row r="167" spans="6:38">
      <c r="G167" s="4" t="s">
        <v>36</v>
      </c>
      <c r="H167" s="7"/>
      <c r="AE167" s="20"/>
      <c r="AF167" s="20"/>
      <c r="AG167" s="20"/>
      <c r="AH167" s="20"/>
      <c r="AI167" s="20"/>
    </row>
    <row r="168" spans="6:38">
      <c r="G168" s="4" t="s">
        <v>37</v>
      </c>
      <c r="H168" s="7"/>
      <c r="S168" s="46">
        <f>AG166+AG166</f>
        <v>7000</v>
      </c>
      <c r="T168" s="47"/>
      <c r="U168" s="47"/>
      <c r="V168" s="47"/>
      <c r="W168" s="47"/>
      <c r="X168" s="4" t="s">
        <v>38</v>
      </c>
      <c r="AE168" s="20"/>
      <c r="AF168" s="20"/>
      <c r="AG168" s="20"/>
      <c r="AH168" s="20"/>
      <c r="AI168" s="20"/>
    </row>
    <row r="169" spans="6:38">
      <c r="G169" s="4" t="s">
        <v>39</v>
      </c>
      <c r="H169" s="7"/>
      <c r="S169" s="20"/>
      <c r="T169" s="19"/>
      <c r="U169" s="19"/>
      <c r="V169" s="19"/>
      <c r="W169" s="19"/>
      <c r="AE169" s="20"/>
      <c r="AF169" s="20"/>
      <c r="AG169" s="20"/>
      <c r="AH169" s="20"/>
      <c r="AI169" s="20"/>
    </row>
    <row r="170" spans="6:38">
      <c r="H170" s="7"/>
      <c r="S170" s="20"/>
      <c r="T170" s="19"/>
      <c r="U170" s="19"/>
      <c r="V170" s="19"/>
      <c r="W170" s="19"/>
      <c r="AG170" s="20"/>
      <c r="AH170" s="20"/>
      <c r="AI170" s="20"/>
    </row>
    <row r="171" spans="6:38">
      <c r="G171" s="7" t="s">
        <v>42</v>
      </c>
      <c r="N171" s="44" t="str">
        <f>K166</f>
        <v xml:space="preserve"> almuerzo ejecutivo </v>
      </c>
      <c r="O171" s="44"/>
      <c r="P171" s="44"/>
      <c r="Q171" s="44"/>
      <c r="R171" s="44"/>
      <c r="S171" s="44"/>
      <c r="T171" s="44"/>
      <c r="U171" s="44"/>
      <c r="V171" s="4" t="s">
        <v>40</v>
      </c>
      <c r="AC171" s="45">
        <f>S168</f>
        <v>7000</v>
      </c>
      <c r="AD171" s="45"/>
      <c r="AE171" s="45"/>
      <c r="AF171" s="45"/>
      <c r="AG171" s="45"/>
      <c r="AH171" s="4" t="s">
        <v>41</v>
      </c>
    </row>
    <row r="172" spans="6:38">
      <c r="G172" s="7"/>
      <c r="V172" s="17"/>
      <c r="W172" s="17"/>
      <c r="X172" s="17"/>
      <c r="Y172" s="17"/>
      <c r="Z172" s="17"/>
    </row>
    <row r="173" spans="6:38" ht="15.75">
      <c r="G173" s="8" t="s">
        <v>5</v>
      </c>
    </row>
    <row r="174" spans="6:38" ht="15">
      <c r="F174" s="9"/>
      <c r="G174" s="9"/>
      <c r="H174" s="31" t="s">
        <v>6</v>
      </c>
      <c r="I174" s="31"/>
      <c r="J174" s="31"/>
      <c r="K174" s="31"/>
      <c r="L174" s="31"/>
      <c r="M174" s="31"/>
      <c r="N174" s="31"/>
      <c r="O174" s="31"/>
      <c r="P174" s="31"/>
      <c r="Q174" s="9"/>
    </row>
    <row r="175" spans="6:38">
      <c r="F175" s="10"/>
      <c r="G175" s="10"/>
      <c r="H175" s="32"/>
      <c r="I175" s="32"/>
      <c r="J175" s="32"/>
      <c r="K175" s="32"/>
      <c r="L175" s="31"/>
      <c r="M175" s="31"/>
      <c r="N175" s="31"/>
      <c r="O175" s="31"/>
      <c r="P175" s="31"/>
    </row>
    <row r="176" spans="6:38" ht="20.25" customHeight="1">
      <c r="F176" s="11"/>
      <c r="G176" s="11"/>
      <c r="H176" s="33" t="str">
        <f>N171</f>
        <v xml:space="preserve"> almuerzo ejecutivo </v>
      </c>
      <c r="I176" s="33"/>
      <c r="J176" s="33"/>
      <c r="K176" s="33"/>
      <c r="L176" s="34" t="s">
        <v>8</v>
      </c>
      <c r="M176" s="34"/>
      <c r="N176" s="34"/>
      <c r="O176" s="34"/>
      <c r="P176" s="34"/>
      <c r="Q176" s="34"/>
      <c r="R176" s="34"/>
    </row>
    <row r="177" spans="6:20">
      <c r="H177" s="35" t="s">
        <v>9</v>
      </c>
      <c r="I177" s="35"/>
      <c r="J177" s="35"/>
      <c r="K177" s="35"/>
      <c r="L177" s="35" t="s">
        <v>10</v>
      </c>
      <c r="M177" s="35"/>
      <c r="N177" s="35"/>
      <c r="O177" s="35"/>
      <c r="P177" s="35"/>
      <c r="Q177" s="35"/>
      <c r="R177" s="35"/>
    </row>
    <row r="178" spans="6:20">
      <c r="H178" s="27">
        <v>0</v>
      </c>
      <c r="I178" s="27"/>
      <c r="J178" s="27"/>
      <c r="K178" s="27"/>
      <c r="L178" s="36">
        <f>H178*$AC$171</f>
        <v>0</v>
      </c>
      <c r="M178" s="36"/>
      <c r="N178" s="36"/>
      <c r="O178" s="36"/>
      <c r="P178" s="36"/>
      <c r="Q178" s="36"/>
      <c r="R178" s="36"/>
    </row>
    <row r="179" spans="6:20">
      <c r="F179" s="12"/>
      <c r="G179" s="12"/>
      <c r="H179" s="27">
        <v>1</v>
      </c>
      <c r="I179" s="27"/>
      <c r="J179" s="27"/>
      <c r="K179" s="27"/>
      <c r="L179" s="48">
        <f>H179*$AC$171</f>
        <v>7000</v>
      </c>
      <c r="M179" s="48"/>
      <c r="N179" s="48"/>
      <c r="O179" s="48"/>
      <c r="P179" s="48"/>
      <c r="Q179" s="48"/>
      <c r="R179" s="48"/>
    </row>
    <row r="180" spans="6:20">
      <c r="H180" s="27">
        <v>2</v>
      </c>
      <c r="I180" s="27"/>
      <c r="J180" s="27"/>
      <c r="K180" s="27"/>
      <c r="L180" s="28"/>
      <c r="M180" s="28"/>
      <c r="N180" s="28"/>
      <c r="O180" s="28"/>
      <c r="P180" s="28"/>
      <c r="Q180" s="28"/>
      <c r="R180" s="28"/>
      <c r="T180" s="13">
        <f t="shared" ref="T180:T198" si="6">IF(H180*$AC$171=L180,1,0)</f>
        <v>0</v>
      </c>
    </row>
    <row r="181" spans="6:20">
      <c r="H181" s="27">
        <v>3</v>
      </c>
      <c r="I181" s="27"/>
      <c r="J181" s="27"/>
      <c r="K181" s="27"/>
      <c r="L181" s="28"/>
      <c r="M181" s="28"/>
      <c r="N181" s="28"/>
      <c r="O181" s="28"/>
      <c r="P181" s="28"/>
      <c r="Q181" s="28"/>
      <c r="R181" s="28"/>
      <c r="T181" s="13">
        <f t="shared" si="6"/>
        <v>0</v>
      </c>
    </row>
    <row r="182" spans="6:20">
      <c r="G182" s="14"/>
      <c r="H182" s="27">
        <v>4</v>
      </c>
      <c r="I182" s="27"/>
      <c r="J182" s="27"/>
      <c r="K182" s="27"/>
      <c r="L182" s="28"/>
      <c r="M182" s="28"/>
      <c r="N182" s="28"/>
      <c r="O182" s="28"/>
      <c r="P182" s="28"/>
      <c r="Q182" s="28"/>
      <c r="R182" s="28"/>
      <c r="T182" s="13">
        <f t="shared" si="6"/>
        <v>0</v>
      </c>
    </row>
    <row r="183" spans="6:20">
      <c r="H183" s="27">
        <v>5</v>
      </c>
      <c r="I183" s="27"/>
      <c r="J183" s="27"/>
      <c r="K183" s="27"/>
      <c r="L183" s="28"/>
      <c r="M183" s="28"/>
      <c r="N183" s="28"/>
      <c r="O183" s="28"/>
      <c r="P183" s="28"/>
      <c r="Q183" s="28"/>
      <c r="R183" s="28"/>
      <c r="T183" s="13">
        <f t="shared" si="6"/>
        <v>0</v>
      </c>
    </row>
    <row r="184" spans="6:20">
      <c r="H184" s="27">
        <v>6</v>
      </c>
      <c r="I184" s="27"/>
      <c r="J184" s="27"/>
      <c r="K184" s="27"/>
      <c r="L184" s="28"/>
      <c r="M184" s="28"/>
      <c r="N184" s="28"/>
      <c r="O184" s="28"/>
      <c r="P184" s="28"/>
      <c r="Q184" s="28"/>
      <c r="R184" s="28"/>
      <c r="T184" s="13">
        <f t="shared" si="6"/>
        <v>0</v>
      </c>
    </row>
    <row r="185" spans="6:20">
      <c r="H185" s="27">
        <v>7</v>
      </c>
      <c r="I185" s="27"/>
      <c r="J185" s="27"/>
      <c r="K185" s="27"/>
      <c r="L185" s="28"/>
      <c r="M185" s="28"/>
      <c r="N185" s="28"/>
      <c r="O185" s="28"/>
      <c r="P185" s="28"/>
      <c r="Q185" s="28"/>
      <c r="R185" s="28"/>
      <c r="T185" s="13">
        <f t="shared" si="6"/>
        <v>0</v>
      </c>
    </row>
    <row r="186" spans="6:20">
      <c r="H186" s="27">
        <v>8</v>
      </c>
      <c r="I186" s="27"/>
      <c r="J186" s="27"/>
      <c r="K186" s="27"/>
      <c r="L186" s="28"/>
      <c r="M186" s="28"/>
      <c r="N186" s="28"/>
      <c r="O186" s="28"/>
      <c r="P186" s="28"/>
      <c r="Q186" s="28"/>
      <c r="R186" s="28"/>
      <c r="T186" s="13">
        <f t="shared" si="6"/>
        <v>0</v>
      </c>
    </row>
    <row r="187" spans="6:20">
      <c r="H187" s="27">
        <v>9</v>
      </c>
      <c r="I187" s="27"/>
      <c r="J187" s="27"/>
      <c r="K187" s="27"/>
      <c r="L187" s="28"/>
      <c r="M187" s="28"/>
      <c r="N187" s="28"/>
      <c r="O187" s="28"/>
      <c r="P187" s="28"/>
      <c r="Q187" s="28"/>
      <c r="R187" s="28"/>
      <c r="T187" s="13">
        <f t="shared" si="6"/>
        <v>0</v>
      </c>
    </row>
    <row r="188" spans="6:20">
      <c r="H188" s="27">
        <v>10</v>
      </c>
      <c r="I188" s="27"/>
      <c r="J188" s="27"/>
      <c r="K188" s="27"/>
      <c r="L188" s="28"/>
      <c r="M188" s="28"/>
      <c r="N188" s="28"/>
      <c r="O188" s="28"/>
      <c r="P188" s="28"/>
      <c r="Q188" s="28"/>
      <c r="R188" s="28"/>
      <c r="T188" s="13">
        <f t="shared" si="6"/>
        <v>0</v>
      </c>
    </row>
    <row r="189" spans="6:20">
      <c r="H189" s="27">
        <v>11</v>
      </c>
      <c r="I189" s="27"/>
      <c r="J189" s="27"/>
      <c r="K189" s="27"/>
      <c r="L189" s="28"/>
      <c r="M189" s="28"/>
      <c r="N189" s="28"/>
      <c r="O189" s="28"/>
      <c r="P189" s="28"/>
      <c r="Q189" s="28"/>
      <c r="R189" s="28"/>
      <c r="T189" s="13">
        <f t="shared" si="6"/>
        <v>0</v>
      </c>
    </row>
    <row r="190" spans="6:20">
      <c r="H190" s="27">
        <v>12</v>
      </c>
      <c r="I190" s="27"/>
      <c r="J190" s="27"/>
      <c r="K190" s="27"/>
      <c r="L190" s="28"/>
      <c r="M190" s="28"/>
      <c r="N190" s="28"/>
      <c r="O190" s="28"/>
      <c r="P190" s="28"/>
      <c r="Q190" s="28"/>
      <c r="R190" s="28"/>
      <c r="T190" s="13">
        <f t="shared" si="6"/>
        <v>0</v>
      </c>
    </row>
    <row r="191" spans="6:20">
      <c r="H191" s="27">
        <v>13</v>
      </c>
      <c r="I191" s="27"/>
      <c r="J191" s="27"/>
      <c r="K191" s="27"/>
      <c r="L191" s="28"/>
      <c r="M191" s="28"/>
      <c r="N191" s="28"/>
      <c r="O191" s="28"/>
      <c r="P191" s="28"/>
      <c r="Q191" s="28"/>
      <c r="R191" s="28"/>
      <c r="T191" s="13">
        <f t="shared" si="6"/>
        <v>0</v>
      </c>
    </row>
    <row r="192" spans="6:20">
      <c r="H192" s="27">
        <v>14</v>
      </c>
      <c r="I192" s="27"/>
      <c r="J192" s="27"/>
      <c r="K192" s="27"/>
      <c r="L192" s="28"/>
      <c r="M192" s="28"/>
      <c r="N192" s="28"/>
      <c r="O192" s="28"/>
      <c r="P192" s="28"/>
      <c r="Q192" s="28"/>
      <c r="R192" s="28"/>
      <c r="T192" s="13">
        <f t="shared" si="6"/>
        <v>0</v>
      </c>
    </row>
    <row r="193" spans="6:50">
      <c r="H193" s="27">
        <v>15</v>
      </c>
      <c r="I193" s="27"/>
      <c r="J193" s="27"/>
      <c r="K193" s="27"/>
      <c r="L193" s="28"/>
      <c r="M193" s="28"/>
      <c r="N193" s="28"/>
      <c r="O193" s="28"/>
      <c r="P193" s="28"/>
      <c r="Q193" s="28"/>
      <c r="R193" s="28"/>
      <c r="T193" s="13">
        <f t="shared" si="6"/>
        <v>0</v>
      </c>
    </row>
    <row r="194" spans="6:50">
      <c r="H194" s="27">
        <v>16</v>
      </c>
      <c r="I194" s="27"/>
      <c r="J194" s="27"/>
      <c r="K194" s="27"/>
      <c r="L194" s="28"/>
      <c r="M194" s="28"/>
      <c r="N194" s="28"/>
      <c r="O194" s="28"/>
      <c r="P194" s="28"/>
      <c r="Q194" s="28"/>
      <c r="R194" s="28"/>
      <c r="T194" s="13">
        <f t="shared" si="6"/>
        <v>0</v>
      </c>
    </row>
    <row r="195" spans="6:50">
      <c r="H195" s="27">
        <v>17</v>
      </c>
      <c r="I195" s="27"/>
      <c r="J195" s="27"/>
      <c r="K195" s="27"/>
      <c r="L195" s="28"/>
      <c r="M195" s="28"/>
      <c r="N195" s="28"/>
      <c r="O195" s="28"/>
      <c r="P195" s="28"/>
      <c r="Q195" s="28"/>
      <c r="R195" s="28"/>
      <c r="T195" s="13">
        <f t="shared" si="6"/>
        <v>0</v>
      </c>
    </row>
    <row r="196" spans="6:50">
      <c r="H196" s="27">
        <v>18</v>
      </c>
      <c r="I196" s="27"/>
      <c r="J196" s="27"/>
      <c r="K196" s="27"/>
      <c r="L196" s="28"/>
      <c r="M196" s="28"/>
      <c r="N196" s="28"/>
      <c r="O196" s="28"/>
      <c r="P196" s="28"/>
      <c r="Q196" s="28"/>
      <c r="R196" s="28"/>
      <c r="T196" s="13">
        <f t="shared" si="6"/>
        <v>0</v>
      </c>
    </row>
    <row r="197" spans="6:50">
      <c r="H197" s="27">
        <v>19</v>
      </c>
      <c r="I197" s="27"/>
      <c r="J197" s="27"/>
      <c r="K197" s="27"/>
      <c r="L197" s="28"/>
      <c r="M197" s="28"/>
      <c r="N197" s="28"/>
      <c r="O197" s="28"/>
      <c r="P197" s="28"/>
      <c r="Q197" s="28"/>
      <c r="R197" s="28"/>
      <c r="T197" s="13">
        <f t="shared" si="6"/>
        <v>0</v>
      </c>
    </row>
    <row r="198" spans="6:50">
      <c r="H198" s="27">
        <v>20</v>
      </c>
      <c r="I198" s="27"/>
      <c r="J198" s="27"/>
      <c r="K198" s="27"/>
      <c r="L198" s="28"/>
      <c r="M198" s="28"/>
      <c r="N198" s="28"/>
      <c r="O198" s="28"/>
      <c r="P198" s="28"/>
      <c r="Q198" s="28"/>
      <c r="R198" s="28"/>
      <c r="T198" s="13">
        <f t="shared" si="6"/>
        <v>0</v>
      </c>
    </row>
    <row r="199" spans="6:50">
      <c r="L199" s="26"/>
      <c r="M199" s="26"/>
    </row>
    <row r="200" spans="6:50">
      <c r="F200" s="4" t="s">
        <v>11</v>
      </c>
      <c r="J200" s="29">
        <f>SUM(T180:T198)</f>
        <v>0</v>
      </c>
      <c r="K200" s="29"/>
      <c r="L200" s="26"/>
      <c r="M200" s="26"/>
    </row>
    <row r="201" spans="6:50">
      <c r="J201" s="18"/>
      <c r="K201" s="18"/>
      <c r="L201" s="15"/>
      <c r="M201" s="15"/>
    </row>
    <row r="202" spans="6:50">
      <c r="J202" s="18"/>
      <c r="K202" s="18"/>
      <c r="L202" s="15"/>
      <c r="M202" s="15"/>
    </row>
    <row r="203" spans="6:50">
      <c r="J203" s="18"/>
      <c r="K203" s="18"/>
      <c r="L203" s="15"/>
      <c r="M203" s="15"/>
    </row>
    <row r="204" spans="6:50">
      <c r="G204" s="4" t="s">
        <v>44</v>
      </c>
      <c r="H204" s="7" t="s">
        <v>24</v>
      </c>
    </row>
    <row r="205" spans="6:50">
      <c r="G205" s="4" t="s">
        <v>47</v>
      </c>
      <c r="H205" s="7"/>
    </row>
    <row r="206" spans="6:50">
      <c r="G206" s="4" t="s">
        <v>48</v>
      </c>
      <c r="H206" s="7"/>
      <c r="K206" s="22" t="s">
        <v>49</v>
      </c>
      <c r="Q206" s="4" t="s">
        <v>50</v>
      </c>
      <c r="AC206" s="46">
        <v>1600</v>
      </c>
      <c r="AD206" s="46"/>
      <c r="AE206" s="46"/>
      <c r="AF206" s="46"/>
      <c r="AG206" s="46"/>
      <c r="AH206" s="4" t="s">
        <v>51</v>
      </c>
      <c r="AN206" s="4" t="s">
        <v>52</v>
      </c>
    </row>
    <row r="207" spans="6:50">
      <c r="G207" s="4" t="s">
        <v>37</v>
      </c>
      <c r="H207" s="7"/>
      <c r="S207" s="64">
        <v>2000</v>
      </c>
      <c r="T207" s="64"/>
      <c r="U207" s="64"/>
      <c r="V207" s="64"/>
      <c r="W207" s="64"/>
      <c r="X207" s="4" t="s">
        <v>38</v>
      </c>
      <c r="AE207" s="20"/>
      <c r="AF207" s="20"/>
      <c r="AG207" s="20"/>
      <c r="AH207" s="20"/>
      <c r="AI207" s="20"/>
      <c r="AX207" s="21" t="str">
        <f>IF(S207=AX208,S280,0)</f>
        <v>¡Excelente!</v>
      </c>
    </row>
    <row r="208" spans="6:50">
      <c r="G208" s="4" t="s">
        <v>39</v>
      </c>
      <c r="H208" s="7"/>
      <c r="S208" s="49">
        <f>AC206+(30*AC206/100)</f>
        <v>2080</v>
      </c>
      <c r="T208" s="50"/>
      <c r="U208" s="50"/>
      <c r="V208" s="50"/>
      <c r="W208" s="50"/>
      <c r="AE208" s="20"/>
      <c r="AF208" s="20"/>
      <c r="AG208" s="20"/>
      <c r="AH208" s="20"/>
      <c r="AI208" s="20"/>
      <c r="AX208" s="23">
        <f>AC206*25/100+AC206</f>
        <v>2000</v>
      </c>
    </row>
    <row r="209" spans="6:45">
      <c r="H209" s="7"/>
      <c r="S209" s="20"/>
      <c r="T209" s="19"/>
      <c r="U209" s="19"/>
      <c r="V209" s="19"/>
      <c r="W209" s="19"/>
      <c r="AC209" s="52">
        <f>S208</f>
        <v>2080</v>
      </c>
      <c r="AD209" s="52"/>
      <c r="AE209" s="52"/>
      <c r="AF209" s="52"/>
      <c r="AG209" s="52"/>
      <c r="AH209" s="20"/>
      <c r="AI209" s="20"/>
    </row>
    <row r="210" spans="6:45">
      <c r="G210" s="7" t="s">
        <v>42</v>
      </c>
      <c r="N210" s="51" t="str">
        <f>K206</f>
        <v>Chocolatinas</v>
      </c>
      <c r="O210" s="51"/>
      <c r="P210" s="51"/>
      <c r="Q210" s="51"/>
      <c r="R210" s="51"/>
      <c r="S210" s="51"/>
      <c r="T210" s="51"/>
      <c r="U210" s="51"/>
      <c r="V210" s="4" t="s">
        <v>40</v>
      </c>
      <c r="AC210" s="64">
        <v>2000</v>
      </c>
      <c r="AD210" s="64"/>
      <c r="AE210" s="64"/>
      <c r="AF210" s="64"/>
      <c r="AG210" s="64"/>
      <c r="AH210" s="4" t="s">
        <v>41</v>
      </c>
      <c r="AO210" s="21" t="str">
        <f>IF(AC210=AX208,S280,0)</f>
        <v>¡Excelente!</v>
      </c>
      <c r="AP210" s="21"/>
      <c r="AQ210" s="21"/>
      <c r="AR210" s="21"/>
      <c r="AS210" s="21"/>
    </row>
    <row r="211" spans="6:45">
      <c r="G211" s="7"/>
      <c r="V211" s="17"/>
      <c r="W211" s="17"/>
      <c r="X211" s="17"/>
      <c r="Y211" s="17"/>
      <c r="Z211" s="17"/>
    </row>
    <row r="212" spans="6:45" ht="15.75">
      <c r="G212" s="8" t="s">
        <v>5</v>
      </c>
    </row>
    <row r="213" spans="6:45" ht="15">
      <c r="F213" s="9"/>
      <c r="G213" s="9"/>
      <c r="H213" s="31" t="s">
        <v>6</v>
      </c>
      <c r="I213" s="31"/>
      <c r="J213" s="31"/>
      <c r="K213" s="31"/>
      <c r="L213" s="31"/>
      <c r="M213" s="31"/>
      <c r="N213" s="31"/>
      <c r="O213" s="31"/>
      <c r="P213" s="31"/>
      <c r="Q213" s="9"/>
    </row>
    <row r="214" spans="6:45">
      <c r="F214" s="10"/>
      <c r="G214" s="10"/>
      <c r="H214" s="32"/>
      <c r="I214" s="32"/>
      <c r="J214" s="32"/>
      <c r="K214" s="32"/>
      <c r="L214" s="31"/>
      <c r="M214" s="31"/>
      <c r="N214" s="31"/>
      <c r="O214" s="31"/>
      <c r="P214" s="31"/>
    </row>
    <row r="215" spans="6:45" ht="20.25">
      <c r="F215" s="11"/>
      <c r="G215" s="11"/>
      <c r="H215" s="53" t="str">
        <f>N210</f>
        <v>Chocolatinas</v>
      </c>
      <c r="I215" s="53"/>
      <c r="J215" s="53"/>
      <c r="K215" s="53"/>
      <c r="L215" s="34" t="s">
        <v>53</v>
      </c>
      <c r="M215" s="34"/>
      <c r="N215" s="34"/>
      <c r="O215" s="34"/>
      <c r="P215" s="34"/>
      <c r="Q215" s="34"/>
      <c r="R215" s="34"/>
    </row>
    <row r="216" spans="6:45">
      <c r="H216" s="35" t="s">
        <v>9</v>
      </c>
      <c r="I216" s="35"/>
      <c r="J216" s="35"/>
      <c r="K216" s="35"/>
      <c r="L216" s="35" t="s">
        <v>10</v>
      </c>
      <c r="M216" s="35"/>
      <c r="N216" s="35"/>
      <c r="O216" s="35"/>
      <c r="P216" s="35"/>
      <c r="Q216" s="35"/>
      <c r="R216" s="35"/>
    </row>
    <row r="217" spans="6:45">
      <c r="H217" s="27">
        <v>0</v>
      </c>
      <c r="I217" s="27"/>
      <c r="J217" s="27"/>
      <c r="K217" s="27"/>
      <c r="L217" s="36">
        <f>H217*$AC$171</f>
        <v>0</v>
      </c>
      <c r="M217" s="36"/>
      <c r="N217" s="36"/>
      <c r="O217" s="36"/>
      <c r="P217" s="36"/>
      <c r="Q217" s="36"/>
      <c r="R217" s="36"/>
    </row>
    <row r="218" spans="6:45">
      <c r="F218" s="12"/>
      <c r="G218" s="12"/>
      <c r="H218" s="27">
        <v>1</v>
      </c>
      <c r="I218" s="27"/>
      <c r="J218" s="27"/>
      <c r="K218" s="27"/>
      <c r="L218" s="54"/>
      <c r="M218" s="54"/>
      <c r="N218" s="54"/>
      <c r="O218" s="54"/>
      <c r="P218" s="54"/>
      <c r="Q218" s="54"/>
      <c r="R218" s="54"/>
      <c r="T218" s="13">
        <f>IF(H218*$AX$208=L218,1,0)</f>
        <v>0</v>
      </c>
    </row>
    <row r="219" spans="6:45">
      <c r="H219" s="27">
        <v>2</v>
      </c>
      <c r="I219" s="27"/>
      <c r="J219" s="27"/>
      <c r="K219" s="27"/>
      <c r="L219" s="28"/>
      <c r="M219" s="28"/>
      <c r="N219" s="28"/>
      <c r="O219" s="28"/>
      <c r="P219" s="28"/>
      <c r="Q219" s="28"/>
      <c r="R219" s="28"/>
      <c r="T219" s="13">
        <f t="shared" ref="T219:T233" si="7">IF(H219*$AX$208=L219,1,0)</f>
        <v>0</v>
      </c>
    </row>
    <row r="220" spans="6:45">
      <c r="H220" s="55">
        <v>3</v>
      </c>
      <c r="I220" s="56"/>
      <c r="J220" s="56"/>
      <c r="K220" s="57"/>
      <c r="L220" s="54"/>
      <c r="M220" s="54"/>
      <c r="N220" s="54"/>
      <c r="O220" s="54"/>
      <c r="P220" s="54"/>
      <c r="Q220" s="54"/>
      <c r="R220" s="54"/>
      <c r="T220" s="13">
        <f t="shared" si="7"/>
        <v>0</v>
      </c>
    </row>
    <row r="221" spans="6:45">
      <c r="G221" s="14"/>
      <c r="H221" s="55">
        <v>4</v>
      </c>
      <c r="I221" s="56"/>
      <c r="J221" s="56"/>
      <c r="K221" s="57"/>
      <c r="L221" s="28"/>
      <c r="M221" s="28"/>
      <c r="N221" s="28"/>
      <c r="O221" s="28"/>
      <c r="P221" s="28"/>
      <c r="Q221" s="28"/>
      <c r="R221" s="28"/>
      <c r="T221" s="13">
        <f t="shared" si="7"/>
        <v>0</v>
      </c>
    </row>
    <row r="222" spans="6:45">
      <c r="H222" s="55">
        <v>5</v>
      </c>
      <c r="I222" s="56"/>
      <c r="J222" s="56"/>
      <c r="K222" s="57"/>
      <c r="L222" s="54"/>
      <c r="M222" s="54"/>
      <c r="N222" s="54"/>
      <c r="O222" s="54"/>
      <c r="P222" s="54"/>
      <c r="Q222" s="54"/>
      <c r="R222" s="54"/>
      <c r="T222" s="13">
        <f t="shared" si="7"/>
        <v>0</v>
      </c>
    </row>
    <row r="223" spans="6:45">
      <c r="H223" s="55">
        <v>6</v>
      </c>
      <c r="I223" s="56"/>
      <c r="J223" s="56"/>
      <c r="K223" s="57"/>
      <c r="L223" s="28"/>
      <c r="M223" s="28"/>
      <c r="N223" s="28"/>
      <c r="O223" s="28"/>
      <c r="P223" s="28"/>
      <c r="Q223" s="28"/>
      <c r="R223" s="28"/>
      <c r="T223" s="13">
        <f t="shared" si="7"/>
        <v>0</v>
      </c>
    </row>
    <row r="224" spans="6:45">
      <c r="H224" s="55">
        <v>7</v>
      </c>
      <c r="I224" s="56"/>
      <c r="J224" s="56"/>
      <c r="K224" s="57"/>
      <c r="L224" s="54"/>
      <c r="M224" s="54"/>
      <c r="N224" s="54"/>
      <c r="O224" s="54"/>
      <c r="P224" s="54"/>
      <c r="Q224" s="54"/>
      <c r="R224" s="54"/>
      <c r="T224" s="13">
        <f t="shared" si="7"/>
        <v>0</v>
      </c>
    </row>
    <row r="225" spans="6:20">
      <c r="H225" s="55">
        <v>8</v>
      </c>
      <c r="I225" s="56"/>
      <c r="J225" s="56"/>
      <c r="K225" s="57"/>
      <c r="L225" s="28"/>
      <c r="M225" s="28"/>
      <c r="N225" s="28"/>
      <c r="O225" s="28"/>
      <c r="P225" s="28"/>
      <c r="Q225" s="28"/>
      <c r="R225" s="28"/>
      <c r="T225" s="13">
        <f t="shared" si="7"/>
        <v>0</v>
      </c>
    </row>
    <row r="226" spans="6:20">
      <c r="H226" s="55">
        <v>9</v>
      </c>
      <c r="I226" s="56"/>
      <c r="J226" s="56"/>
      <c r="K226" s="57"/>
      <c r="L226" s="54"/>
      <c r="M226" s="54"/>
      <c r="N226" s="54"/>
      <c r="O226" s="54"/>
      <c r="P226" s="54"/>
      <c r="Q226" s="54"/>
      <c r="R226" s="54"/>
      <c r="T226" s="13">
        <f t="shared" si="7"/>
        <v>0</v>
      </c>
    </row>
    <row r="227" spans="6:20">
      <c r="H227" s="55">
        <v>10</v>
      </c>
      <c r="I227" s="56"/>
      <c r="J227" s="56"/>
      <c r="K227" s="57"/>
      <c r="L227" s="28"/>
      <c r="M227" s="28"/>
      <c r="N227" s="28"/>
      <c r="O227" s="28"/>
      <c r="P227" s="28"/>
      <c r="Q227" s="28"/>
      <c r="R227" s="28"/>
      <c r="T227" s="13">
        <f t="shared" si="7"/>
        <v>0</v>
      </c>
    </row>
    <row r="228" spans="6:20">
      <c r="H228" s="55">
        <v>11</v>
      </c>
      <c r="I228" s="56"/>
      <c r="J228" s="56"/>
      <c r="K228" s="57"/>
      <c r="L228" s="58"/>
      <c r="M228" s="59"/>
      <c r="N228" s="59"/>
      <c r="O228" s="59"/>
      <c r="P228" s="59"/>
      <c r="Q228" s="59"/>
      <c r="R228" s="60"/>
      <c r="T228" s="13">
        <f t="shared" si="7"/>
        <v>0</v>
      </c>
    </row>
    <row r="229" spans="6:20">
      <c r="H229" s="55">
        <v>12</v>
      </c>
      <c r="I229" s="56"/>
      <c r="J229" s="56"/>
      <c r="K229" s="57"/>
      <c r="L229" s="61"/>
      <c r="M229" s="62"/>
      <c r="N229" s="62"/>
      <c r="O229" s="62"/>
      <c r="P229" s="62"/>
      <c r="Q229" s="62"/>
      <c r="R229" s="63"/>
      <c r="T229" s="13">
        <f t="shared" si="7"/>
        <v>0</v>
      </c>
    </row>
    <row r="230" spans="6:20">
      <c r="H230" s="55">
        <v>13</v>
      </c>
      <c r="I230" s="56"/>
      <c r="J230" s="56"/>
      <c r="K230" s="57"/>
      <c r="L230" s="58"/>
      <c r="M230" s="59"/>
      <c r="N230" s="59"/>
      <c r="O230" s="59"/>
      <c r="P230" s="59"/>
      <c r="Q230" s="59"/>
      <c r="R230" s="60"/>
      <c r="T230" s="13">
        <f t="shared" si="7"/>
        <v>0</v>
      </c>
    </row>
    <row r="231" spans="6:20">
      <c r="H231" s="55">
        <v>14</v>
      </c>
      <c r="I231" s="56"/>
      <c r="J231" s="56"/>
      <c r="K231" s="57"/>
      <c r="L231" s="61"/>
      <c r="M231" s="62"/>
      <c r="N231" s="62"/>
      <c r="O231" s="62"/>
      <c r="P231" s="62"/>
      <c r="Q231" s="62"/>
      <c r="R231" s="63"/>
      <c r="T231" s="13">
        <f t="shared" si="7"/>
        <v>0</v>
      </c>
    </row>
    <row r="232" spans="6:20">
      <c r="H232" s="55">
        <v>15</v>
      </c>
      <c r="I232" s="56"/>
      <c r="J232" s="56"/>
      <c r="K232" s="57"/>
      <c r="L232" s="58"/>
      <c r="M232" s="59"/>
      <c r="N232" s="59"/>
      <c r="O232" s="59"/>
      <c r="P232" s="59"/>
      <c r="Q232" s="59"/>
      <c r="R232" s="60"/>
      <c r="T232" s="13">
        <f t="shared" si="7"/>
        <v>0</v>
      </c>
    </row>
    <row r="233" spans="6:20">
      <c r="H233" s="55">
        <v>16</v>
      </c>
      <c r="I233" s="56"/>
      <c r="J233" s="56"/>
      <c r="K233" s="57"/>
      <c r="L233" s="58"/>
      <c r="M233" s="59"/>
      <c r="N233" s="59"/>
      <c r="O233" s="59"/>
      <c r="P233" s="59"/>
      <c r="Q233" s="59"/>
      <c r="R233" s="60"/>
      <c r="T233" s="13">
        <f t="shared" si="7"/>
        <v>0</v>
      </c>
    </row>
    <row r="234" spans="6:20">
      <c r="L234" s="26"/>
      <c r="M234" s="26"/>
    </row>
    <row r="235" spans="6:20">
      <c r="F235" s="4" t="s">
        <v>11</v>
      </c>
      <c r="J235" s="29">
        <f>SUM(T218:T233)</f>
        <v>0</v>
      </c>
      <c r="K235" s="29"/>
      <c r="L235" s="26"/>
      <c r="M235" s="26"/>
    </row>
    <row r="236" spans="6:20">
      <c r="J236" s="18"/>
      <c r="K236" s="18"/>
      <c r="L236" s="15"/>
      <c r="M236" s="15"/>
    </row>
    <row r="237" spans="6:20">
      <c r="J237" s="18"/>
      <c r="K237" s="18"/>
      <c r="L237" s="15"/>
      <c r="M237" s="15"/>
    </row>
    <row r="238" spans="6:20">
      <c r="J238" s="18"/>
      <c r="K238" s="18"/>
      <c r="L238" s="15"/>
      <c r="M238" s="15"/>
    </row>
    <row r="239" spans="6:20">
      <c r="G239" s="4" t="s">
        <v>45</v>
      </c>
      <c r="H239" s="7" t="s">
        <v>24</v>
      </c>
    </row>
    <row r="240" spans="6:20">
      <c r="G240" s="4" t="s">
        <v>46</v>
      </c>
      <c r="H240" s="7"/>
    </row>
    <row r="241" spans="6:38">
      <c r="G241" s="4" t="s">
        <v>32</v>
      </c>
      <c r="H241" s="7"/>
      <c r="K241" s="24" t="s">
        <v>34</v>
      </c>
      <c r="S241" s="4" t="s">
        <v>33</v>
      </c>
      <c r="AG241" s="46">
        <v>3500</v>
      </c>
      <c r="AH241" s="46"/>
      <c r="AI241" s="46"/>
      <c r="AJ241" s="46"/>
      <c r="AK241" s="46"/>
      <c r="AL241" s="4" t="s">
        <v>35</v>
      </c>
    </row>
    <row r="242" spans="6:38">
      <c r="G242" s="4" t="s">
        <v>36</v>
      </c>
      <c r="H242" s="7"/>
      <c r="AE242" s="20"/>
      <c r="AF242" s="20"/>
      <c r="AG242" s="20"/>
      <c r="AH242" s="20"/>
      <c r="AI242" s="20"/>
    </row>
    <row r="243" spans="6:38">
      <c r="G243" s="4" t="s">
        <v>37</v>
      </c>
      <c r="H243" s="7"/>
      <c r="S243" s="46">
        <f>AG241+AG241</f>
        <v>7000</v>
      </c>
      <c r="T243" s="47"/>
      <c r="U243" s="47"/>
      <c r="V243" s="47"/>
      <c r="W243" s="47"/>
      <c r="X243" s="4" t="s">
        <v>38</v>
      </c>
      <c r="AE243" s="20"/>
      <c r="AF243" s="20"/>
      <c r="AG243" s="20"/>
      <c r="AH243" s="20"/>
      <c r="AI243" s="20"/>
    </row>
    <row r="244" spans="6:38">
      <c r="G244" s="4" t="s">
        <v>39</v>
      </c>
      <c r="H244" s="7"/>
      <c r="S244" s="20"/>
      <c r="T244" s="19"/>
      <c r="U244" s="19"/>
      <c r="V244" s="19"/>
      <c r="W244" s="19"/>
      <c r="AE244" s="20"/>
      <c r="AF244" s="20"/>
      <c r="AG244" s="20"/>
      <c r="AH244" s="20"/>
      <c r="AI244" s="20"/>
    </row>
    <row r="245" spans="6:38">
      <c r="H245" s="7"/>
      <c r="S245" s="20"/>
      <c r="T245" s="19"/>
      <c r="U245" s="19"/>
      <c r="V245" s="19"/>
      <c r="W245" s="19"/>
      <c r="AG245" s="20"/>
      <c r="AH245" s="20"/>
      <c r="AI245" s="20"/>
    </row>
    <row r="246" spans="6:38">
      <c r="G246" s="7" t="s">
        <v>42</v>
      </c>
      <c r="N246" s="65" t="str">
        <f>K241</f>
        <v xml:space="preserve"> almuerzo ejecutivo </v>
      </c>
      <c r="O246" s="65"/>
      <c r="P246" s="65"/>
      <c r="Q246" s="65"/>
      <c r="R246" s="65"/>
      <c r="S246" s="65"/>
      <c r="T246" s="65"/>
      <c r="U246" s="65"/>
      <c r="V246" s="4" t="s">
        <v>40</v>
      </c>
      <c r="AC246" s="45">
        <f>S243</f>
        <v>7000</v>
      </c>
      <c r="AD246" s="45"/>
      <c r="AE246" s="45"/>
      <c r="AF246" s="45"/>
      <c r="AG246" s="45"/>
      <c r="AH246" s="4" t="s">
        <v>41</v>
      </c>
    </row>
    <row r="247" spans="6:38" ht="15" customHeight="1">
      <c r="G247" s="7"/>
      <c r="V247" s="17"/>
      <c r="W247" s="17"/>
      <c r="X247" s="17"/>
      <c r="Y247" s="17"/>
      <c r="Z247" s="17"/>
    </row>
    <row r="248" spans="6:38" ht="15.75">
      <c r="G248" s="8" t="s">
        <v>5</v>
      </c>
    </row>
    <row r="249" spans="6:38" ht="20.25" customHeight="1">
      <c r="F249" s="9"/>
      <c r="G249" s="9"/>
      <c r="H249" s="31" t="s">
        <v>6</v>
      </c>
      <c r="I249" s="31"/>
      <c r="J249" s="31"/>
      <c r="K249" s="31"/>
      <c r="L249" s="31"/>
      <c r="M249" s="31"/>
      <c r="N249" s="31"/>
      <c r="O249" s="31"/>
      <c r="P249" s="31"/>
      <c r="Q249" s="9"/>
    </row>
    <row r="250" spans="6:38">
      <c r="F250" s="10"/>
      <c r="G250" s="10"/>
      <c r="H250" s="32"/>
      <c r="I250" s="32"/>
      <c r="J250" s="32"/>
      <c r="K250" s="32"/>
      <c r="L250" s="31"/>
      <c r="M250" s="31"/>
      <c r="N250" s="31"/>
      <c r="O250" s="31"/>
      <c r="P250" s="31"/>
    </row>
    <row r="251" spans="6:38" ht="20.25">
      <c r="F251" s="11"/>
      <c r="G251" s="11"/>
      <c r="H251" s="33" t="str">
        <f>N246</f>
        <v xml:space="preserve"> almuerzo ejecutivo </v>
      </c>
      <c r="I251" s="33"/>
      <c r="J251" s="33"/>
      <c r="K251" s="33"/>
      <c r="L251" s="34" t="s">
        <v>8</v>
      </c>
      <c r="M251" s="34"/>
      <c r="N251" s="34"/>
      <c r="O251" s="34"/>
      <c r="P251" s="34"/>
      <c r="Q251" s="34"/>
      <c r="R251" s="34"/>
    </row>
    <row r="252" spans="6:38">
      <c r="H252" s="35" t="s">
        <v>9</v>
      </c>
      <c r="I252" s="35"/>
      <c r="J252" s="35"/>
      <c r="K252" s="35"/>
      <c r="L252" s="35" t="s">
        <v>10</v>
      </c>
      <c r="M252" s="35"/>
      <c r="N252" s="35"/>
      <c r="O252" s="35"/>
      <c r="P252" s="35"/>
      <c r="Q252" s="35"/>
      <c r="R252" s="35"/>
    </row>
    <row r="253" spans="6:38">
      <c r="H253" s="27">
        <v>0</v>
      </c>
      <c r="I253" s="27"/>
      <c r="J253" s="27"/>
      <c r="K253" s="27"/>
      <c r="L253" s="36">
        <f>H253*$AC$171</f>
        <v>0</v>
      </c>
      <c r="M253" s="36"/>
      <c r="N253" s="36"/>
      <c r="O253" s="36"/>
      <c r="P253" s="36"/>
      <c r="Q253" s="36"/>
      <c r="R253" s="36"/>
    </row>
    <row r="254" spans="6:38">
      <c r="F254" s="12"/>
      <c r="G254" s="12"/>
      <c r="H254" s="27">
        <v>1</v>
      </c>
      <c r="I254" s="27"/>
      <c r="J254" s="27"/>
      <c r="K254" s="27"/>
      <c r="L254" s="48">
        <f>H254*$AC$171</f>
        <v>7000</v>
      </c>
      <c r="M254" s="48"/>
      <c r="N254" s="48"/>
      <c r="O254" s="48"/>
      <c r="P254" s="48"/>
      <c r="Q254" s="48"/>
      <c r="R254" s="48"/>
    </row>
    <row r="255" spans="6:38">
      <c r="H255" s="27">
        <v>2</v>
      </c>
      <c r="I255" s="27"/>
      <c r="J255" s="27"/>
      <c r="K255" s="27"/>
      <c r="L255" s="28"/>
      <c r="M255" s="28"/>
      <c r="N255" s="28"/>
      <c r="O255" s="28"/>
      <c r="P255" s="28"/>
      <c r="Q255" s="28"/>
      <c r="R255" s="28"/>
      <c r="T255" s="13">
        <f t="shared" ref="T255:T273" si="8">IF(H255*$AC$171=L255,1,0)</f>
        <v>0</v>
      </c>
    </row>
    <row r="256" spans="6:38">
      <c r="H256" s="27">
        <v>3</v>
      </c>
      <c r="I256" s="27"/>
      <c r="J256" s="27"/>
      <c r="K256" s="27"/>
      <c r="L256" s="28"/>
      <c r="M256" s="28"/>
      <c r="N256" s="28"/>
      <c r="O256" s="28"/>
      <c r="P256" s="28"/>
      <c r="Q256" s="28"/>
      <c r="R256" s="28"/>
      <c r="T256" s="13">
        <f t="shared" si="8"/>
        <v>0</v>
      </c>
    </row>
    <row r="257" spans="7:20">
      <c r="G257" s="14"/>
      <c r="H257" s="27">
        <v>4</v>
      </c>
      <c r="I257" s="27"/>
      <c r="J257" s="27"/>
      <c r="K257" s="27"/>
      <c r="L257" s="28"/>
      <c r="M257" s="28"/>
      <c r="N257" s="28"/>
      <c r="O257" s="28"/>
      <c r="P257" s="28"/>
      <c r="Q257" s="28"/>
      <c r="R257" s="28"/>
      <c r="T257" s="13">
        <f t="shared" si="8"/>
        <v>0</v>
      </c>
    </row>
    <row r="258" spans="7:20">
      <c r="H258" s="27">
        <v>5</v>
      </c>
      <c r="I258" s="27"/>
      <c r="J258" s="27"/>
      <c r="K258" s="27"/>
      <c r="L258" s="28"/>
      <c r="M258" s="28"/>
      <c r="N258" s="28"/>
      <c r="O258" s="28"/>
      <c r="P258" s="28"/>
      <c r="Q258" s="28"/>
      <c r="R258" s="28"/>
      <c r="T258" s="13">
        <f t="shared" si="8"/>
        <v>0</v>
      </c>
    </row>
    <row r="259" spans="7:20">
      <c r="H259" s="27">
        <v>6</v>
      </c>
      <c r="I259" s="27"/>
      <c r="J259" s="27"/>
      <c r="K259" s="27"/>
      <c r="L259" s="28"/>
      <c r="M259" s="28"/>
      <c r="N259" s="28"/>
      <c r="O259" s="28"/>
      <c r="P259" s="28"/>
      <c r="Q259" s="28"/>
      <c r="R259" s="28"/>
      <c r="T259" s="13">
        <f t="shared" si="8"/>
        <v>0</v>
      </c>
    </row>
    <row r="260" spans="7:20">
      <c r="H260" s="27">
        <v>7</v>
      </c>
      <c r="I260" s="27"/>
      <c r="J260" s="27"/>
      <c r="K260" s="27"/>
      <c r="L260" s="28"/>
      <c r="M260" s="28"/>
      <c r="N260" s="28"/>
      <c r="O260" s="28"/>
      <c r="P260" s="28"/>
      <c r="Q260" s="28"/>
      <c r="R260" s="28"/>
      <c r="T260" s="13">
        <f t="shared" si="8"/>
        <v>0</v>
      </c>
    </row>
    <row r="261" spans="7:20">
      <c r="H261" s="27">
        <v>8</v>
      </c>
      <c r="I261" s="27"/>
      <c r="J261" s="27"/>
      <c r="K261" s="27"/>
      <c r="L261" s="28"/>
      <c r="M261" s="28"/>
      <c r="N261" s="28"/>
      <c r="O261" s="28"/>
      <c r="P261" s="28"/>
      <c r="Q261" s="28"/>
      <c r="R261" s="28"/>
      <c r="T261" s="13">
        <f t="shared" si="8"/>
        <v>0</v>
      </c>
    </row>
    <row r="262" spans="7:20">
      <c r="H262" s="27">
        <v>9</v>
      </c>
      <c r="I262" s="27"/>
      <c r="J262" s="27"/>
      <c r="K262" s="27"/>
      <c r="L262" s="28"/>
      <c r="M262" s="28"/>
      <c r="N262" s="28"/>
      <c r="O262" s="28"/>
      <c r="P262" s="28"/>
      <c r="Q262" s="28"/>
      <c r="R262" s="28"/>
      <c r="T262" s="13">
        <f t="shared" si="8"/>
        <v>0</v>
      </c>
    </row>
    <row r="263" spans="7:20">
      <c r="H263" s="27">
        <v>10</v>
      </c>
      <c r="I263" s="27"/>
      <c r="J263" s="27"/>
      <c r="K263" s="27"/>
      <c r="L263" s="28"/>
      <c r="M263" s="28"/>
      <c r="N263" s="28"/>
      <c r="O263" s="28"/>
      <c r="P263" s="28"/>
      <c r="Q263" s="28"/>
      <c r="R263" s="28"/>
      <c r="T263" s="13">
        <f t="shared" si="8"/>
        <v>0</v>
      </c>
    </row>
    <row r="264" spans="7:20">
      <c r="H264" s="27">
        <v>11</v>
      </c>
      <c r="I264" s="27"/>
      <c r="J264" s="27"/>
      <c r="K264" s="27"/>
      <c r="L264" s="28"/>
      <c r="M264" s="28"/>
      <c r="N264" s="28"/>
      <c r="O264" s="28"/>
      <c r="P264" s="28"/>
      <c r="Q264" s="28"/>
      <c r="R264" s="28"/>
      <c r="T264" s="13">
        <f t="shared" si="8"/>
        <v>0</v>
      </c>
    </row>
    <row r="265" spans="7:20">
      <c r="H265" s="27">
        <v>12</v>
      </c>
      <c r="I265" s="27"/>
      <c r="J265" s="27"/>
      <c r="K265" s="27"/>
      <c r="L265" s="28"/>
      <c r="M265" s="28"/>
      <c r="N265" s="28"/>
      <c r="O265" s="28"/>
      <c r="P265" s="28"/>
      <c r="Q265" s="28"/>
      <c r="R265" s="28"/>
      <c r="T265" s="13">
        <f t="shared" si="8"/>
        <v>0</v>
      </c>
    </row>
    <row r="266" spans="7:20">
      <c r="H266" s="27">
        <v>13</v>
      </c>
      <c r="I266" s="27"/>
      <c r="J266" s="27"/>
      <c r="K266" s="27"/>
      <c r="L266" s="28"/>
      <c r="M266" s="28"/>
      <c r="N266" s="28"/>
      <c r="O266" s="28"/>
      <c r="P266" s="28"/>
      <c r="Q266" s="28"/>
      <c r="R266" s="28"/>
      <c r="T266" s="13">
        <f t="shared" si="8"/>
        <v>0</v>
      </c>
    </row>
    <row r="267" spans="7:20">
      <c r="H267" s="27">
        <v>14</v>
      </c>
      <c r="I267" s="27"/>
      <c r="J267" s="27"/>
      <c r="K267" s="27"/>
      <c r="L267" s="28"/>
      <c r="M267" s="28"/>
      <c r="N267" s="28"/>
      <c r="O267" s="28"/>
      <c r="P267" s="28"/>
      <c r="Q267" s="28"/>
      <c r="R267" s="28"/>
      <c r="T267" s="13">
        <f t="shared" si="8"/>
        <v>0</v>
      </c>
    </row>
    <row r="268" spans="7:20">
      <c r="H268" s="27">
        <v>15</v>
      </c>
      <c r="I268" s="27"/>
      <c r="J268" s="27"/>
      <c r="K268" s="27"/>
      <c r="L268" s="28"/>
      <c r="M268" s="28"/>
      <c r="N268" s="28"/>
      <c r="O268" s="28"/>
      <c r="P268" s="28"/>
      <c r="Q268" s="28"/>
      <c r="R268" s="28"/>
      <c r="T268" s="13">
        <f t="shared" si="8"/>
        <v>0</v>
      </c>
    </row>
    <row r="269" spans="7:20">
      <c r="H269" s="27">
        <v>16</v>
      </c>
      <c r="I269" s="27"/>
      <c r="J269" s="27"/>
      <c r="K269" s="27"/>
      <c r="L269" s="28"/>
      <c r="M269" s="28"/>
      <c r="N269" s="28"/>
      <c r="O269" s="28"/>
      <c r="P269" s="28"/>
      <c r="Q269" s="28"/>
      <c r="R269" s="28"/>
      <c r="T269" s="13">
        <f t="shared" si="8"/>
        <v>0</v>
      </c>
    </row>
    <row r="270" spans="7:20">
      <c r="H270" s="27">
        <v>17</v>
      </c>
      <c r="I270" s="27"/>
      <c r="J270" s="27"/>
      <c r="K270" s="27"/>
      <c r="L270" s="28"/>
      <c r="M270" s="28"/>
      <c r="N270" s="28"/>
      <c r="O270" s="28"/>
      <c r="P270" s="28"/>
      <c r="Q270" s="28"/>
      <c r="R270" s="28"/>
      <c r="T270" s="13">
        <f t="shared" si="8"/>
        <v>0</v>
      </c>
    </row>
    <row r="271" spans="7:20">
      <c r="H271" s="27">
        <v>18</v>
      </c>
      <c r="I271" s="27"/>
      <c r="J271" s="27"/>
      <c r="K271" s="27"/>
      <c r="L271" s="28"/>
      <c r="M271" s="28"/>
      <c r="N271" s="28"/>
      <c r="O271" s="28"/>
      <c r="P271" s="28"/>
      <c r="Q271" s="28"/>
      <c r="R271" s="28"/>
      <c r="T271" s="13">
        <f t="shared" si="8"/>
        <v>0</v>
      </c>
    </row>
    <row r="272" spans="7:20">
      <c r="H272" s="27">
        <v>19</v>
      </c>
      <c r="I272" s="27"/>
      <c r="J272" s="27"/>
      <c r="K272" s="27"/>
      <c r="L272" s="28"/>
      <c r="M272" s="28"/>
      <c r="N272" s="28"/>
      <c r="O272" s="28"/>
      <c r="P272" s="28"/>
      <c r="Q272" s="28"/>
      <c r="R272" s="28"/>
      <c r="T272" s="13">
        <f t="shared" si="8"/>
        <v>0</v>
      </c>
    </row>
    <row r="273" spans="1:106">
      <c r="H273" s="27">
        <v>20</v>
      </c>
      <c r="I273" s="27"/>
      <c r="J273" s="27"/>
      <c r="K273" s="27"/>
      <c r="L273" s="28"/>
      <c r="M273" s="28"/>
      <c r="N273" s="28"/>
      <c r="O273" s="28"/>
      <c r="P273" s="28"/>
      <c r="Q273" s="28"/>
      <c r="R273" s="28"/>
      <c r="T273" s="13">
        <f t="shared" si="8"/>
        <v>0</v>
      </c>
    </row>
    <row r="274" spans="1:106">
      <c r="L274" s="26"/>
      <c r="M274" s="26"/>
    </row>
    <row r="275" spans="1:106">
      <c r="F275" s="4" t="s">
        <v>11</v>
      </c>
      <c r="J275" s="29">
        <f>SUM(T255:T273)</f>
        <v>0</v>
      </c>
      <c r="K275" s="29"/>
      <c r="L275" s="26"/>
      <c r="M275" s="26"/>
    </row>
    <row r="276" spans="1:106">
      <c r="J276" s="18"/>
      <c r="K276" s="18"/>
      <c r="L276" s="15"/>
      <c r="M276" s="15"/>
    </row>
    <row r="277" spans="1:106">
      <c r="J277" s="18"/>
      <c r="K277" s="18"/>
      <c r="L277" s="15"/>
      <c r="M277" s="15"/>
    </row>
    <row r="280" spans="1:106">
      <c r="F280" s="47">
        <f>J200+J160+J129+J106+J85+J64+J43+J22+J275+J235</f>
        <v>0</v>
      </c>
      <c r="G280" s="47"/>
      <c r="L280" s="4">
        <f>IF(F280=100,S280,0)</f>
        <v>0</v>
      </c>
      <c r="S280" s="25" t="s">
        <v>43</v>
      </c>
    </row>
    <row r="283" spans="1:10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</row>
  </sheetData>
  <sheetProtection password="CEC9" sheet="1" objects="1" scenarios="1"/>
  <mergeCells count="329">
    <mergeCell ref="L274:M274"/>
    <mergeCell ref="J275:K275"/>
    <mergeCell ref="L275:M275"/>
    <mergeCell ref="AC210:AG210"/>
    <mergeCell ref="S207:W207"/>
    <mergeCell ref="H228:K228"/>
    <mergeCell ref="H229:K229"/>
    <mergeCell ref="H230:K230"/>
    <mergeCell ref="H270:K270"/>
    <mergeCell ref="L270:R270"/>
    <mergeCell ref="H271:K271"/>
    <mergeCell ref="L271:R271"/>
    <mergeCell ref="AG241:AK241"/>
    <mergeCell ref="S243:W243"/>
    <mergeCell ref="N246:U246"/>
    <mergeCell ref="AC246:AG246"/>
    <mergeCell ref="H249:P250"/>
    <mergeCell ref="H272:K272"/>
    <mergeCell ref="L272:R272"/>
    <mergeCell ref="H273:K273"/>
    <mergeCell ref="L273:R273"/>
    <mergeCell ref="H265:K265"/>
    <mergeCell ref="L265:R265"/>
    <mergeCell ref="H266:K266"/>
    <mergeCell ref="L266:R266"/>
    <mergeCell ref="H267:K267"/>
    <mergeCell ref="L267:R267"/>
    <mergeCell ref="H268:K268"/>
    <mergeCell ref="L268:R268"/>
    <mergeCell ref="H269:K269"/>
    <mergeCell ref="L269:R269"/>
    <mergeCell ref="H260:K260"/>
    <mergeCell ref="L260:R260"/>
    <mergeCell ref="H261:K261"/>
    <mergeCell ref="L261:R261"/>
    <mergeCell ref="H262:K262"/>
    <mergeCell ref="L262:R262"/>
    <mergeCell ref="H263:K263"/>
    <mergeCell ref="L263:R263"/>
    <mergeCell ref="H264:K264"/>
    <mergeCell ref="L264:R264"/>
    <mergeCell ref="H255:K255"/>
    <mergeCell ref="L255:R255"/>
    <mergeCell ref="H256:K256"/>
    <mergeCell ref="L256:R256"/>
    <mergeCell ref="H257:K257"/>
    <mergeCell ref="L257:R257"/>
    <mergeCell ref="H258:K258"/>
    <mergeCell ref="L258:R258"/>
    <mergeCell ref="H259:K259"/>
    <mergeCell ref="L259:R259"/>
    <mergeCell ref="H251:K251"/>
    <mergeCell ref="L251:R251"/>
    <mergeCell ref="H252:K252"/>
    <mergeCell ref="L252:R252"/>
    <mergeCell ref="H253:K253"/>
    <mergeCell ref="L253:R253"/>
    <mergeCell ref="H254:K254"/>
    <mergeCell ref="L254:R254"/>
    <mergeCell ref="J235:K235"/>
    <mergeCell ref="L235:M235"/>
    <mergeCell ref="H231:K231"/>
    <mergeCell ref="L231:R231"/>
    <mergeCell ref="H232:K232"/>
    <mergeCell ref="L232:R232"/>
    <mergeCell ref="H233:K233"/>
    <mergeCell ref="L233:R233"/>
    <mergeCell ref="L234:M234"/>
    <mergeCell ref="L229:R229"/>
    <mergeCell ref="L230:R230"/>
    <mergeCell ref="H224:K224"/>
    <mergeCell ref="L224:R224"/>
    <mergeCell ref="H225:K225"/>
    <mergeCell ref="L225:R225"/>
    <mergeCell ref="H226:K226"/>
    <mergeCell ref="L226:R226"/>
    <mergeCell ref="H227:K227"/>
    <mergeCell ref="L227:R227"/>
    <mergeCell ref="L228:R228"/>
    <mergeCell ref="F280:G280"/>
    <mergeCell ref="AC206:AG206"/>
    <mergeCell ref="S208:W208"/>
    <mergeCell ref="N210:U210"/>
    <mergeCell ref="AC209:AG209"/>
    <mergeCell ref="H213:P214"/>
    <mergeCell ref="H215:K215"/>
    <mergeCell ref="L215:R215"/>
    <mergeCell ref="H216:K216"/>
    <mergeCell ref="L216:R216"/>
    <mergeCell ref="H217:K217"/>
    <mergeCell ref="L217:R217"/>
    <mergeCell ref="H218:K218"/>
    <mergeCell ref="L218:R218"/>
    <mergeCell ref="H219:K219"/>
    <mergeCell ref="L219:R219"/>
    <mergeCell ref="H220:K220"/>
    <mergeCell ref="L220:R220"/>
    <mergeCell ref="H221:K221"/>
    <mergeCell ref="L221:R221"/>
    <mergeCell ref="H222:K222"/>
    <mergeCell ref="L222:R222"/>
    <mergeCell ref="H223:K223"/>
    <mergeCell ref="L223:R223"/>
    <mergeCell ref="L198:R198"/>
    <mergeCell ref="H194:K194"/>
    <mergeCell ref="H195:K195"/>
    <mergeCell ref="H196:K196"/>
    <mergeCell ref="H197:K197"/>
    <mergeCell ref="L194:R194"/>
    <mergeCell ref="L195:R195"/>
    <mergeCell ref="L196:R196"/>
    <mergeCell ref="L197:R197"/>
    <mergeCell ref="H198:K198"/>
    <mergeCell ref="L199:M199"/>
    <mergeCell ref="J200:K200"/>
    <mergeCell ref="L200:M200"/>
    <mergeCell ref="AG166:AK166"/>
    <mergeCell ref="S168:W168"/>
    <mergeCell ref="L176:R176"/>
    <mergeCell ref="L177:R177"/>
    <mergeCell ref="L178:R178"/>
    <mergeCell ref="L179:R179"/>
    <mergeCell ref="L180:R180"/>
    <mergeCell ref="L181:R181"/>
    <mergeCell ref="L182:R182"/>
    <mergeCell ref="L183:R183"/>
    <mergeCell ref="L184:R184"/>
    <mergeCell ref="L185:R185"/>
    <mergeCell ref="L186:R186"/>
    <mergeCell ref="L187:R187"/>
    <mergeCell ref="L188:R188"/>
    <mergeCell ref="L189:R189"/>
    <mergeCell ref="L190:R190"/>
    <mergeCell ref="L191:R191"/>
    <mergeCell ref="L192:R192"/>
    <mergeCell ref="H189:K189"/>
    <mergeCell ref="H190:K190"/>
    <mergeCell ref="H191:K191"/>
    <mergeCell ref="H192:K192"/>
    <mergeCell ref="H193:K193"/>
    <mergeCell ref="L193:R193"/>
    <mergeCell ref="H184:K184"/>
    <mergeCell ref="H185:K185"/>
    <mergeCell ref="H186:K186"/>
    <mergeCell ref="H187:K187"/>
    <mergeCell ref="H188:K188"/>
    <mergeCell ref="H179:K179"/>
    <mergeCell ref="H180:K180"/>
    <mergeCell ref="H181:K181"/>
    <mergeCell ref="H182:K182"/>
    <mergeCell ref="H183:K183"/>
    <mergeCell ref="N171:U171"/>
    <mergeCell ref="AC171:AG171"/>
    <mergeCell ref="H174:P175"/>
    <mergeCell ref="H176:K176"/>
    <mergeCell ref="H177:K177"/>
    <mergeCell ref="H178:K178"/>
    <mergeCell ref="A1:C1"/>
    <mergeCell ref="H9:O10"/>
    <mergeCell ref="H11:K11"/>
    <mergeCell ref="L11:O11"/>
    <mergeCell ref="H12:K12"/>
    <mergeCell ref="L12:O12"/>
    <mergeCell ref="H16:K16"/>
    <mergeCell ref="L16:O16"/>
    <mergeCell ref="H17:K17"/>
    <mergeCell ref="L17:O17"/>
    <mergeCell ref="H18:K18"/>
    <mergeCell ref="L18:O18"/>
    <mergeCell ref="H13:K13"/>
    <mergeCell ref="L13:O13"/>
    <mergeCell ref="H14:K14"/>
    <mergeCell ref="L14:O14"/>
    <mergeCell ref="H15:K15"/>
    <mergeCell ref="L15:O15"/>
    <mergeCell ref="H34:K34"/>
    <mergeCell ref="L34:O34"/>
    <mergeCell ref="H35:K35"/>
    <mergeCell ref="L35:O35"/>
    <mergeCell ref="H36:K36"/>
    <mergeCell ref="L36:O36"/>
    <mergeCell ref="H19:K19"/>
    <mergeCell ref="L19:O19"/>
    <mergeCell ref="L20:M20"/>
    <mergeCell ref="L22:M22"/>
    <mergeCell ref="H31:O32"/>
    <mergeCell ref="H33:K33"/>
    <mergeCell ref="L33:O33"/>
    <mergeCell ref="H40:K40"/>
    <mergeCell ref="L40:O40"/>
    <mergeCell ref="H41:K41"/>
    <mergeCell ref="L41:O41"/>
    <mergeCell ref="L42:M42"/>
    <mergeCell ref="L43:M43"/>
    <mergeCell ref="H37:K37"/>
    <mergeCell ref="L37:O37"/>
    <mergeCell ref="H38:K38"/>
    <mergeCell ref="L38:O38"/>
    <mergeCell ref="H39:K39"/>
    <mergeCell ref="L39:O39"/>
    <mergeCell ref="H57:K57"/>
    <mergeCell ref="L57:O57"/>
    <mergeCell ref="H58:K58"/>
    <mergeCell ref="L58:O58"/>
    <mergeCell ref="H59:K59"/>
    <mergeCell ref="L59:O59"/>
    <mergeCell ref="H52:O53"/>
    <mergeCell ref="H54:K54"/>
    <mergeCell ref="L54:O54"/>
    <mergeCell ref="H55:K55"/>
    <mergeCell ref="L55:O55"/>
    <mergeCell ref="H56:K56"/>
    <mergeCell ref="L56:O56"/>
    <mergeCell ref="L63:M63"/>
    <mergeCell ref="L64:M64"/>
    <mergeCell ref="H73:O74"/>
    <mergeCell ref="H75:K75"/>
    <mergeCell ref="L75:O75"/>
    <mergeCell ref="H76:K76"/>
    <mergeCell ref="L76:O76"/>
    <mergeCell ref="H60:K60"/>
    <mergeCell ref="L60:O60"/>
    <mergeCell ref="H61:K61"/>
    <mergeCell ref="L61:O61"/>
    <mergeCell ref="H62:K62"/>
    <mergeCell ref="L62:O62"/>
    <mergeCell ref="H80:K80"/>
    <mergeCell ref="L80:O80"/>
    <mergeCell ref="H81:K81"/>
    <mergeCell ref="L81:O81"/>
    <mergeCell ref="H82:K82"/>
    <mergeCell ref="L82:O82"/>
    <mergeCell ref="H77:K77"/>
    <mergeCell ref="L77:O77"/>
    <mergeCell ref="H78:K78"/>
    <mergeCell ref="L78:O78"/>
    <mergeCell ref="H79:K79"/>
    <mergeCell ref="L79:O79"/>
    <mergeCell ref="H97:K97"/>
    <mergeCell ref="L97:O97"/>
    <mergeCell ref="H98:K98"/>
    <mergeCell ref="L98:O98"/>
    <mergeCell ref="H99:K99"/>
    <mergeCell ref="L99:O99"/>
    <mergeCell ref="H83:K83"/>
    <mergeCell ref="L83:O83"/>
    <mergeCell ref="L84:M84"/>
    <mergeCell ref="L85:M85"/>
    <mergeCell ref="H94:O95"/>
    <mergeCell ref="H96:K96"/>
    <mergeCell ref="L96:O96"/>
    <mergeCell ref="H103:K103"/>
    <mergeCell ref="L103:O103"/>
    <mergeCell ref="H104:K104"/>
    <mergeCell ref="L104:O104"/>
    <mergeCell ref="L105:M105"/>
    <mergeCell ref="L106:M106"/>
    <mergeCell ref="H100:K100"/>
    <mergeCell ref="L100:O100"/>
    <mergeCell ref="H101:K101"/>
    <mergeCell ref="L101:O101"/>
    <mergeCell ref="H102:K102"/>
    <mergeCell ref="L102:O102"/>
    <mergeCell ref="L128:M128"/>
    <mergeCell ref="L129:M129"/>
    <mergeCell ref="V113:Z113"/>
    <mergeCell ref="L119:P119"/>
    <mergeCell ref="L120:P120"/>
    <mergeCell ref="L121:P121"/>
    <mergeCell ref="L122:P122"/>
    <mergeCell ref="L123:P123"/>
    <mergeCell ref="L124:P124"/>
    <mergeCell ref="L125:P125"/>
    <mergeCell ref="L126:P126"/>
    <mergeCell ref="L127:P127"/>
    <mergeCell ref="H117:P118"/>
    <mergeCell ref="H123:K123"/>
    <mergeCell ref="H124:K124"/>
    <mergeCell ref="H125:K125"/>
    <mergeCell ref="H126:K126"/>
    <mergeCell ref="H127:K127"/>
    <mergeCell ref="H119:K119"/>
    <mergeCell ref="H120:K120"/>
    <mergeCell ref="H121:K121"/>
    <mergeCell ref="H122:K122"/>
    <mergeCell ref="AB134:AF134"/>
    <mergeCell ref="H138:P139"/>
    <mergeCell ref="H140:K140"/>
    <mergeCell ref="L140:P140"/>
    <mergeCell ref="H141:K141"/>
    <mergeCell ref="L141:P141"/>
    <mergeCell ref="H142:K142"/>
    <mergeCell ref="L142:P142"/>
    <mergeCell ref="H143:K143"/>
    <mergeCell ref="L143:P143"/>
    <mergeCell ref="N134:U134"/>
    <mergeCell ref="H144:K144"/>
    <mergeCell ref="L144:P144"/>
    <mergeCell ref="H145:K145"/>
    <mergeCell ref="L145:P145"/>
    <mergeCell ref="H146:K146"/>
    <mergeCell ref="L146:P146"/>
    <mergeCell ref="H147:K147"/>
    <mergeCell ref="L147:P147"/>
    <mergeCell ref="H158:K158"/>
    <mergeCell ref="L158:P158"/>
    <mergeCell ref="L159:M159"/>
    <mergeCell ref="L160:M160"/>
    <mergeCell ref="H148:K148"/>
    <mergeCell ref="H149:K149"/>
    <mergeCell ref="H150:K150"/>
    <mergeCell ref="H151:K151"/>
    <mergeCell ref="H152:K152"/>
    <mergeCell ref="H153:K153"/>
    <mergeCell ref="H154:K154"/>
    <mergeCell ref="H155:K155"/>
    <mergeCell ref="H156:K156"/>
    <mergeCell ref="L148:P148"/>
    <mergeCell ref="L149:P149"/>
    <mergeCell ref="L150:P150"/>
    <mergeCell ref="L151:P151"/>
    <mergeCell ref="L152:P152"/>
    <mergeCell ref="L153:P153"/>
    <mergeCell ref="L154:P154"/>
    <mergeCell ref="L155:P155"/>
    <mergeCell ref="L156:P156"/>
    <mergeCell ref="J160:K160"/>
    <mergeCell ref="H157:K157"/>
    <mergeCell ref="L157:P157"/>
  </mergeCells>
  <hyperlinks>
    <hyperlink ref="A1" location="Menu!A1" display="Menú"/>
  </hyperlink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Ferbas</dc:creator>
  <cp:lastModifiedBy>Docente</cp:lastModifiedBy>
  <dcterms:created xsi:type="dcterms:W3CDTF">2019-01-13T18:59:24Z</dcterms:created>
  <dcterms:modified xsi:type="dcterms:W3CDTF">2020-05-23T14:53:57Z</dcterms:modified>
</cp:coreProperties>
</file>